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400" windowHeight="7680"/>
  </bookViews>
  <sheets>
    <sheet name="31 Mar '14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E22" i="1" l="1"/>
  <c r="F22" i="1" s="1"/>
  <c r="E19" i="1"/>
  <c r="F19" i="1"/>
  <c r="G19" i="1"/>
  <c r="E50" i="1" l="1"/>
  <c r="F50" i="1" s="1"/>
  <c r="G50" i="1" l="1"/>
  <c r="F23" i="1"/>
  <c r="E68" i="1"/>
  <c r="F68" i="1" s="1"/>
  <c r="E123" i="1"/>
  <c r="F123" i="1" s="1"/>
  <c r="G123" i="1" s="1"/>
  <c r="E208" i="1"/>
  <c r="F208" i="1"/>
  <c r="G208" i="1" s="1"/>
  <c r="E207" i="1"/>
  <c r="F207" i="1" s="1"/>
  <c r="G207" i="1" s="1"/>
  <c r="E124" i="1"/>
  <c r="F124" i="1" s="1"/>
  <c r="G124" i="1" s="1"/>
  <c r="E157" i="1"/>
  <c r="F157" i="1" s="1"/>
  <c r="G157" i="1" s="1"/>
  <c r="E139" i="1"/>
  <c r="F139" i="1" s="1"/>
  <c r="G139" i="1" s="1"/>
  <c r="E109" i="1"/>
  <c r="F109" i="1" s="1"/>
  <c r="G109" i="1" s="1"/>
  <c r="E105" i="1"/>
  <c r="F105" i="1" s="1"/>
  <c r="G105" i="1" s="1"/>
  <c r="E58" i="1"/>
  <c r="F58" i="1" s="1"/>
  <c r="E97" i="1"/>
  <c r="F97" i="1" s="1"/>
  <c r="G97" i="1" s="1"/>
  <c r="E55" i="1"/>
  <c r="E117" i="1"/>
  <c r="F117" i="1" s="1"/>
  <c r="G117" i="1" s="1"/>
  <c r="E132" i="1"/>
  <c r="F132" i="1" s="1"/>
  <c r="G132" i="1" s="1"/>
  <c r="E119" i="1"/>
  <c r="F119" i="1" s="1"/>
  <c r="G119" i="1" s="1"/>
  <c r="E135" i="1"/>
  <c r="F135" i="1" s="1"/>
  <c r="E134" i="1"/>
  <c r="F134" i="1" s="1"/>
  <c r="G134" i="1" s="1"/>
  <c r="D146" i="1"/>
  <c r="D147" i="1" s="1"/>
  <c r="E146" i="1"/>
  <c r="E86" i="1"/>
  <c r="E148" i="1" l="1"/>
  <c r="G68" i="1"/>
  <c r="F55" i="1"/>
  <c r="G55" i="1" s="1"/>
  <c r="G58" i="1"/>
  <c r="G135" i="1"/>
  <c r="F86" i="1"/>
  <c r="G86" i="1" s="1"/>
  <c r="E210" i="1" l="1"/>
  <c r="F210" i="1" s="1"/>
  <c r="G210" i="1" s="1"/>
  <c r="E209" i="1"/>
  <c r="F209" i="1" s="1"/>
  <c r="G209" i="1" s="1"/>
  <c r="E206" i="1"/>
  <c r="F206" i="1" s="1"/>
  <c r="G206" i="1" s="1"/>
  <c r="E205" i="1"/>
  <c r="F205" i="1" s="1"/>
  <c r="G205" i="1" s="1"/>
  <c r="E204" i="1"/>
  <c r="F204" i="1" s="1"/>
  <c r="G204" i="1" s="1"/>
  <c r="E203" i="1"/>
  <c r="F203" i="1" s="1"/>
  <c r="G203" i="1" s="1"/>
  <c r="E202" i="1"/>
  <c r="F202" i="1" s="1"/>
  <c r="G202" i="1" s="1"/>
  <c r="E201" i="1"/>
  <c r="F201" i="1" s="1"/>
  <c r="G201" i="1" s="1"/>
  <c r="E200" i="1"/>
  <c r="F200" i="1" s="1"/>
  <c r="G200" i="1" s="1"/>
  <c r="E199" i="1"/>
  <c r="F199" i="1" s="1"/>
  <c r="G199" i="1" s="1"/>
  <c r="E198" i="1"/>
  <c r="F198" i="1" s="1"/>
  <c r="G198" i="1" s="1"/>
  <c r="E197" i="1"/>
  <c r="F197" i="1" s="1"/>
  <c r="G197" i="1" s="1"/>
  <c r="E196" i="1"/>
  <c r="F196" i="1" s="1"/>
  <c r="G196" i="1" s="1"/>
  <c r="E195" i="1"/>
  <c r="F195" i="1" s="1"/>
  <c r="G195" i="1" s="1"/>
  <c r="E194" i="1"/>
  <c r="F194" i="1" s="1"/>
  <c r="G194" i="1" s="1"/>
  <c r="E193" i="1"/>
  <c r="F193" i="1" s="1"/>
  <c r="G193" i="1" s="1"/>
  <c r="E192" i="1"/>
  <c r="F192" i="1" s="1"/>
  <c r="G192" i="1" s="1"/>
  <c r="E191" i="1"/>
  <c r="F191" i="1" s="1"/>
  <c r="G191" i="1" s="1"/>
  <c r="E190" i="1"/>
  <c r="F190" i="1" s="1"/>
  <c r="G190" i="1" s="1"/>
  <c r="E189" i="1"/>
  <c r="F189" i="1" s="1"/>
  <c r="G189" i="1" s="1"/>
  <c r="E188" i="1"/>
  <c r="F188" i="1" s="1"/>
  <c r="G188" i="1" s="1"/>
  <c r="E187" i="1"/>
  <c r="F187" i="1" s="1"/>
  <c r="G187" i="1" s="1"/>
  <c r="E186" i="1"/>
  <c r="F186" i="1" s="1"/>
  <c r="G186" i="1" s="1"/>
  <c r="E185" i="1"/>
  <c r="F185" i="1" s="1"/>
  <c r="G185" i="1" s="1"/>
  <c r="E156" i="1"/>
  <c r="F156" i="1" s="1"/>
  <c r="G156" i="1" s="1"/>
  <c r="E131" i="1"/>
  <c r="F131" i="1" s="1"/>
  <c r="G131" i="1" s="1"/>
  <c r="E130" i="1"/>
  <c r="F130" i="1" s="1"/>
  <c r="G130" i="1" s="1"/>
  <c r="E129" i="1"/>
  <c r="F129" i="1" s="1"/>
  <c r="G129" i="1" s="1"/>
  <c r="E128" i="1"/>
  <c r="F128" i="1" s="1"/>
  <c r="G128" i="1" s="1"/>
  <c r="E52" i="1"/>
  <c r="F52" i="1" s="1"/>
  <c r="G52" i="1" s="1"/>
  <c r="E142" i="1"/>
  <c r="F142" i="1" s="1"/>
  <c r="G142" i="1" l="1"/>
  <c r="E81" i="1"/>
  <c r="F81" i="1" s="1"/>
  <c r="G81" i="1" l="1"/>
  <c r="E41" i="1"/>
  <c r="F41" i="1" s="1"/>
  <c r="G41" i="1" s="1"/>
  <c r="E176" i="1"/>
  <c r="F176" i="1" s="1"/>
  <c r="G176" i="1" s="1"/>
  <c r="E161" i="1"/>
  <c r="F161" i="1" s="1"/>
  <c r="G161" i="1" s="1"/>
  <c r="E160" i="1"/>
  <c r="F160" i="1" s="1"/>
  <c r="G160" i="1" s="1"/>
  <c r="E78" i="1"/>
  <c r="E79" i="1"/>
  <c r="E122" i="1"/>
  <c r="F122" i="1" s="1"/>
  <c r="E114" i="1"/>
  <c r="E77" i="1"/>
  <c r="F77" i="1" s="1"/>
  <c r="G77" i="1" s="1"/>
  <c r="F78" i="1" l="1"/>
  <c r="G78" i="1" s="1"/>
  <c r="F79" i="1"/>
  <c r="G79" i="1" s="1"/>
  <c r="G122" i="1"/>
  <c r="F114" i="1"/>
  <c r="G114" i="1" s="1"/>
  <c r="E87" i="1"/>
  <c r="F87" i="1" s="1"/>
  <c r="G87" i="1" s="1"/>
  <c r="E127" i="1"/>
  <c r="F127" i="1" s="1"/>
  <c r="E85" i="1"/>
  <c r="F85" i="1" s="1"/>
  <c r="E71" i="1"/>
  <c r="E59" i="1"/>
  <c r="E40" i="1"/>
  <c r="F40" i="1" s="1"/>
  <c r="G40" i="1" s="1"/>
  <c r="G127" i="1" l="1"/>
  <c r="G85" i="1"/>
  <c r="F71" i="1"/>
  <c r="G71" i="1" s="1"/>
  <c r="F59" i="1"/>
  <c r="G59" i="1" s="1"/>
  <c r="E33" i="1"/>
  <c r="F33" i="1" s="1"/>
  <c r="G33" i="1" s="1"/>
  <c r="E20" i="1"/>
  <c r="F20" i="1" s="1"/>
  <c r="G20" i="1" l="1"/>
  <c r="E54" i="1" l="1"/>
  <c r="F54" i="1" s="1"/>
  <c r="G54" i="1" l="1"/>
  <c r="E211" i="1"/>
  <c r="F211" i="1" s="1"/>
  <c r="G211" i="1" s="1"/>
  <c r="E184" i="1"/>
  <c r="F184" i="1" s="1"/>
  <c r="G184" i="1" s="1"/>
  <c r="E183" i="1"/>
  <c r="F183" i="1" s="1"/>
  <c r="G183" i="1" s="1"/>
  <c r="E182" i="1"/>
  <c r="F182" i="1" s="1"/>
  <c r="G182" i="1" s="1"/>
  <c r="E181" i="1"/>
  <c r="F181" i="1" s="1"/>
  <c r="G181" i="1" s="1"/>
  <c r="E177" i="1"/>
  <c r="F177" i="1" s="1"/>
  <c r="G177" i="1" s="1"/>
  <c r="E175" i="1"/>
  <c r="F175" i="1" s="1"/>
  <c r="G175" i="1" s="1"/>
  <c r="E174" i="1"/>
  <c r="F174" i="1" s="1"/>
  <c r="G174" i="1" s="1"/>
  <c r="E173" i="1"/>
  <c r="F173" i="1" s="1"/>
  <c r="G173" i="1" s="1"/>
  <c r="E172" i="1"/>
  <c r="F172" i="1" s="1"/>
  <c r="G172" i="1" s="1"/>
  <c r="E171" i="1"/>
  <c r="F171" i="1" s="1"/>
  <c r="G171" i="1" s="1"/>
  <c r="E170" i="1"/>
  <c r="F170" i="1" s="1"/>
  <c r="G170" i="1" s="1"/>
  <c r="E169" i="1"/>
  <c r="F169" i="1" s="1"/>
  <c r="G169" i="1" s="1"/>
  <c r="E168" i="1"/>
  <c r="F168" i="1" s="1"/>
  <c r="G168" i="1" s="1"/>
  <c r="E167" i="1"/>
  <c r="F167" i="1" s="1"/>
  <c r="G167" i="1" s="1"/>
  <c r="E166" i="1"/>
  <c r="F166" i="1" s="1"/>
  <c r="G166" i="1" s="1"/>
  <c r="E165" i="1"/>
  <c r="F165" i="1" s="1"/>
  <c r="G165" i="1" s="1"/>
  <c r="E164" i="1"/>
  <c r="F164" i="1" s="1"/>
  <c r="G164" i="1" s="1"/>
  <c r="E163" i="1"/>
  <c r="F163" i="1" s="1"/>
  <c r="G163" i="1" s="1"/>
  <c r="E162" i="1"/>
  <c r="F162" i="1" s="1"/>
  <c r="G162" i="1" s="1"/>
  <c r="E159" i="1"/>
  <c r="F159" i="1" s="1"/>
  <c r="G159" i="1" s="1"/>
  <c r="E158" i="1"/>
  <c r="F158" i="1" s="1"/>
  <c r="G158" i="1" s="1"/>
  <c r="E155" i="1"/>
  <c r="F155" i="1" s="1"/>
  <c r="G155" i="1" s="1"/>
  <c r="E154" i="1"/>
  <c r="F154" i="1" s="1"/>
  <c r="G154" i="1" s="1"/>
  <c r="E153" i="1"/>
  <c r="F153" i="1" s="1"/>
  <c r="G153" i="1" s="1"/>
  <c r="E152" i="1"/>
  <c r="F152" i="1" s="1"/>
  <c r="G152" i="1" s="1"/>
  <c r="E151" i="1"/>
  <c r="F151" i="1" s="1"/>
  <c r="G151" i="1" s="1"/>
  <c r="E150" i="1"/>
  <c r="F150" i="1" s="1"/>
  <c r="G150" i="1" s="1"/>
  <c r="E110" i="1"/>
  <c r="F110" i="1" s="1"/>
  <c r="G110" i="1" s="1"/>
  <c r="E106" i="1"/>
  <c r="F106" i="1" s="1"/>
  <c r="G106" i="1" s="1"/>
  <c r="E144" i="1" l="1"/>
  <c r="E143" i="1"/>
  <c r="F143" i="1" s="1"/>
  <c r="E141" i="1"/>
  <c r="F141" i="1" s="1"/>
  <c r="E140" i="1"/>
  <c r="E138" i="1"/>
  <c r="F138" i="1" s="1"/>
  <c r="E137" i="1"/>
  <c r="E136" i="1"/>
  <c r="F136" i="1" s="1"/>
  <c r="E126" i="1"/>
  <c r="E125" i="1"/>
  <c r="F125" i="1" s="1"/>
  <c r="E121" i="1"/>
  <c r="E120" i="1"/>
  <c r="F120" i="1" s="1"/>
  <c r="E118" i="1"/>
  <c r="E116" i="1"/>
  <c r="F116" i="1" s="1"/>
  <c r="E115" i="1"/>
  <c r="E113" i="1"/>
  <c r="E111" i="1"/>
  <c r="E108" i="1"/>
  <c r="F108" i="1" s="1"/>
  <c r="E107" i="1"/>
  <c r="E102" i="1"/>
  <c r="F102" i="1" s="1"/>
  <c r="E101" i="1"/>
  <c r="E100" i="1"/>
  <c r="F100" i="1" s="1"/>
  <c r="E99" i="1"/>
  <c r="E98" i="1"/>
  <c r="F98" i="1" s="1"/>
  <c r="E96" i="1"/>
  <c r="F96" i="1" s="1"/>
  <c r="E95" i="1"/>
  <c r="F95" i="1" s="1"/>
  <c r="E94" i="1"/>
  <c r="E93" i="1"/>
  <c r="F93" i="1" s="1"/>
  <c r="E92" i="1"/>
  <c r="F92" i="1" s="1"/>
  <c r="E89" i="1"/>
  <c r="E88" i="1"/>
  <c r="F88" i="1" s="1"/>
  <c r="E84" i="1"/>
  <c r="E83" i="1"/>
  <c r="F83" i="1" s="1"/>
  <c r="E82" i="1"/>
  <c r="E80" i="1"/>
  <c r="E76" i="1"/>
  <c r="E75" i="1"/>
  <c r="F75" i="1" s="1"/>
  <c r="E74" i="1"/>
  <c r="E73" i="1"/>
  <c r="F73" i="1" s="1"/>
  <c r="E72" i="1"/>
  <c r="F72" i="1" s="1"/>
  <c r="E70" i="1"/>
  <c r="E69" i="1"/>
  <c r="F69" i="1" s="1"/>
  <c r="E67" i="1"/>
  <c r="F67" i="1" s="1"/>
  <c r="E66" i="1"/>
  <c r="F66" i="1" s="1"/>
  <c r="E65" i="1"/>
  <c r="E64" i="1"/>
  <c r="F64" i="1" s="1"/>
  <c r="E63" i="1"/>
  <c r="F63" i="1" s="1"/>
  <c r="E62" i="1"/>
  <c r="F62" i="1" s="1"/>
  <c r="E61" i="1"/>
  <c r="F61" i="1" s="1"/>
  <c r="E60" i="1"/>
  <c r="E57" i="1"/>
  <c r="F57" i="1" s="1"/>
  <c r="E56" i="1"/>
  <c r="E53" i="1"/>
  <c r="F53" i="1" s="1"/>
  <c r="E51" i="1"/>
  <c r="F51" i="1" s="1"/>
  <c r="E49" i="1"/>
  <c r="E48" i="1"/>
  <c r="F48" i="1" s="1"/>
  <c r="E47" i="1"/>
  <c r="F47" i="1" s="1"/>
  <c r="E43" i="1"/>
  <c r="E42" i="1"/>
  <c r="F42" i="1" s="1"/>
  <c r="E39" i="1"/>
  <c r="F39" i="1" s="1"/>
  <c r="E38" i="1"/>
  <c r="E37" i="1"/>
  <c r="F37" i="1" s="1"/>
  <c r="G37" i="1" s="1"/>
  <c r="E36" i="1"/>
  <c r="E35" i="1"/>
  <c r="F35" i="1" s="1"/>
  <c r="E34" i="1"/>
  <c r="F34" i="1" s="1"/>
  <c r="E32" i="1"/>
  <c r="E31" i="1"/>
  <c r="F31" i="1" s="1"/>
  <c r="E30" i="1"/>
  <c r="F30" i="1" s="1"/>
  <c r="E29" i="1"/>
  <c r="F29" i="1" s="1"/>
  <c r="E28" i="1"/>
  <c r="F28" i="1" s="1"/>
  <c r="E27" i="1"/>
  <c r="E26" i="1"/>
  <c r="E25" i="1"/>
  <c r="F25" i="1" s="1"/>
  <c r="E24" i="1"/>
  <c r="E23" i="1"/>
  <c r="E21" i="1"/>
  <c r="F21" i="1" s="1"/>
  <c r="E18" i="1"/>
  <c r="E17" i="1"/>
  <c r="E16" i="1"/>
  <c r="E15" i="1"/>
  <c r="E14" i="1"/>
  <c r="F14" i="1" s="1"/>
  <c r="E13" i="1"/>
  <c r="E12" i="1"/>
  <c r="E11" i="1"/>
  <c r="E10" i="1"/>
  <c r="E9" i="1"/>
  <c r="F15" i="1" l="1"/>
  <c r="G15" i="1" s="1"/>
  <c r="F9" i="1"/>
  <c r="G9" i="1" s="1"/>
  <c r="G120" i="1"/>
  <c r="G136" i="1"/>
  <c r="F13" i="1"/>
  <c r="G13" i="1" s="1"/>
  <c r="F17" i="1"/>
  <c r="G17" i="1" s="1"/>
  <c r="G21" i="1"/>
  <c r="G23" i="1"/>
  <c r="G25" i="1"/>
  <c r="F27" i="1"/>
  <c r="G27" i="1" s="1"/>
  <c r="G29" i="1"/>
  <c r="G34" i="1"/>
  <c r="F36" i="1"/>
  <c r="G36" i="1" s="1"/>
  <c r="F38" i="1"/>
  <c r="G38" i="1" s="1"/>
  <c r="G42" i="1"/>
  <c r="F49" i="1"/>
  <c r="G63" i="1"/>
  <c r="F70" i="1"/>
  <c r="G70" i="1" s="1"/>
  <c r="F80" i="1"/>
  <c r="G80" i="1" s="1"/>
  <c r="G83" i="1"/>
  <c r="F94" i="1"/>
  <c r="G94" i="1" s="1"/>
  <c r="F99" i="1"/>
  <c r="G99" i="1" s="1"/>
  <c r="F111" i="1"/>
  <c r="G111" i="1" s="1"/>
  <c r="G116" i="1"/>
  <c r="G125" i="1"/>
  <c r="F101" i="1"/>
  <c r="G101" i="1" s="1"/>
  <c r="G88" i="1"/>
  <c r="F56" i="1"/>
  <c r="G56" i="1" s="1"/>
  <c r="G51" i="1"/>
  <c r="G47" i="1"/>
  <c r="G143" i="1"/>
  <c r="G141" i="1"/>
  <c r="G138" i="1"/>
  <c r="G108" i="1"/>
  <c r="G96" i="1"/>
  <c r="G92" i="1"/>
  <c r="G75" i="1"/>
  <c r="F74" i="1"/>
  <c r="G74" i="1" s="1"/>
  <c r="G73" i="1"/>
  <c r="F65" i="1"/>
  <c r="G65" i="1" s="1"/>
  <c r="G61" i="1"/>
  <c r="F60" i="1"/>
  <c r="G60" i="1" s="1"/>
  <c r="F43" i="1"/>
  <c r="G43" i="1" s="1"/>
  <c r="F11" i="1"/>
  <c r="G11" i="1" s="1"/>
  <c r="F144" i="1"/>
  <c r="G144" i="1" s="1"/>
  <c r="F137" i="1"/>
  <c r="G137" i="1" s="1"/>
  <c r="F140" i="1"/>
  <c r="G140" i="1" s="1"/>
  <c r="F121" i="1"/>
  <c r="G121" i="1" s="1"/>
  <c r="F126" i="1"/>
  <c r="F113" i="1"/>
  <c r="G113" i="1" s="1"/>
  <c r="F115" i="1"/>
  <c r="G115" i="1" s="1"/>
  <c r="F118" i="1"/>
  <c r="G118" i="1" s="1"/>
  <c r="F107" i="1"/>
  <c r="G107" i="1" s="1"/>
  <c r="G93" i="1"/>
  <c r="G95" i="1"/>
  <c r="G98" i="1"/>
  <c r="G100" i="1"/>
  <c r="G102" i="1"/>
  <c r="F76" i="1"/>
  <c r="G76" i="1" s="1"/>
  <c r="F82" i="1"/>
  <c r="G82" i="1" s="1"/>
  <c r="F84" i="1"/>
  <c r="G84" i="1" s="1"/>
  <c r="F89" i="1"/>
  <c r="G89" i="1" s="1"/>
  <c r="G48" i="1"/>
  <c r="G53" i="1"/>
  <c r="G57" i="1"/>
  <c r="G62" i="1"/>
  <c r="G64" i="1"/>
  <c r="G66" i="1"/>
  <c r="G67" i="1"/>
  <c r="G69" i="1"/>
  <c r="G72" i="1"/>
  <c r="G31" i="1"/>
  <c r="G39" i="1"/>
  <c r="G28" i="1"/>
  <c r="G30" i="1"/>
  <c r="G35" i="1"/>
  <c r="F26" i="1"/>
  <c r="G26" i="1" s="1"/>
  <c r="F32" i="1"/>
  <c r="G32" i="1" s="1"/>
  <c r="F16" i="1"/>
  <c r="G16" i="1" s="1"/>
  <c r="F18" i="1"/>
  <c r="G18" i="1" s="1"/>
  <c r="F24" i="1"/>
  <c r="G24" i="1" s="1"/>
  <c r="G14" i="1"/>
  <c r="F12" i="1"/>
  <c r="G12" i="1" s="1"/>
  <c r="F10" i="1"/>
  <c r="G10" i="1" s="1"/>
  <c r="G49" i="1" l="1"/>
  <c r="G126" i="1"/>
  <c r="F45" i="1"/>
  <c r="F146" i="1" l="1"/>
  <c r="G45" i="1"/>
  <c r="F148" i="1" l="1"/>
  <c r="G146" i="1"/>
  <c r="G148" i="1" s="1"/>
</calcChain>
</file>

<file path=xl/sharedStrings.xml><?xml version="1.0" encoding="utf-8"?>
<sst xmlns="http://schemas.openxmlformats.org/spreadsheetml/2006/main" count="251" uniqueCount="230">
  <si>
    <t>04-775515</t>
  </si>
  <si>
    <t>0772 248 553</t>
  </si>
  <si>
    <t>0772 291 806</t>
  </si>
  <si>
    <t>0712  864 057</t>
  </si>
  <si>
    <t>Description</t>
  </si>
  <si>
    <t>Qty</t>
  </si>
  <si>
    <t>Unit Price</t>
  </si>
  <si>
    <t>V.A.T</t>
  </si>
  <si>
    <t>Tent up to 500pple (16x34m)</t>
  </si>
  <si>
    <t>Tent 250 - 280pple ( 12x24m)</t>
  </si>
  <si>
    <t>Tent 200 - 250pple (16x16m)</t>
  </si>
  <si>
    <t>Tent 150 - 200pple (12x18m)</t>
  </si>
  <si>
    <t>Tent up to 80 pple</t>
  </si>
  <si>
    <t>Tent up to 50 pple</t>
  </si>
  <si>
    <t>star bursts</t>
  </si>
  <si>
    <t xml:space="preserve">Tent lining for up to 500pple </t>
  </si>
  <si>
    <t>Tent lining for up to 280pple</t>
  </si>
  <si>
    <t>Tent lining for up to 250pple</t>
  </si>
  <si>
    <t>Tent lining for up to 200pple</t>
  </si>
  <si>
    <t>Tent up to 100 pple lining</t>
  </si>
  <si>
    <t>Tent up to 80 pple lining</t>
  </si>
  <si>
    <t>Tent up to 50 pple lining</t>
  </si>
  <si>
    <t>9mx3m tent  (beverage tent )</t>
  </si>
  <si>
    <t>Gazebo -  linings</t>
  </si>
  <si>
    <t>Tent side rope cover</t>
  </si>
  <si>
    <t>Paper lantern balloon</t>
  </si>
  <si>
    <t>Sub total</t>
  </si>
  <si>
    <t>Stage piece</t>
  </si>
  <si>
    <t>Stage carpet</t>
  </si>
  <si>
    <t>chair cover -Black</t>
  </si>
  <si>
    <t>Tie back</t>
  </si>
  <si>
    <t>Overlays</t>
  </si>
  <si>
    <t>Flad lights</t>
  </si>
  <si>
    <t>Adapter 20m</t>
  </si>
  <si>
    <t>Red carpet runner (7/10/15 mtrs)</t>
  </si>
  <si>
    <t>Red carpet runner (20 mtrs)</t>
  </si>
  <si>
    <t>Runner covered by white linen 15m</t>
  </si>
  <si>
    <t>Runner covered by white linen 20m</t>
  </si>
  <si>
    <t>Flower stand + linen</t>
  </si>
  <si>
    <t>Bridal arch</t>
  </si>
  <si>
    <t>Podium</t>
  </si>
  <si>
    <t>Vase &amp; 1 big lilly</t>
  </si>
  <si>
    <t>Table Cloths-Value</t>
  </si>
  <si>
    <t xml:space="preserve">Flowers </t>
  </si>
  <si>
    <t>Cosarge (artficial)</t>
  </si>
  <si>
    <t>Dinner plate</t>
  </si>
  <si>
    <t>Dessert bowl</t>
  </si>
  <si>
    <t>soup plate</t>
  </si>
  <si>
    <t>Fork</t>
  </si>
  <si>
    <t>Knife</t>
  </si>
  <si>
    <t>Spoon</t>
  </si>
  <si>
    <t>Water glass</t>
  </si>
  <si>
    <t>Wine glass</t>
  </si>
  <si>
    <t>Salad bowl</t>
  </si>
  <si>
    <t xml:space="preserve">Dishing spoon </t>
  </si>
  <si>
    <t>Salt shaker</t>
  </si>
  <si>
    <t>Chafing dish-std</t>
  </si>
  <si>
    <t>Chafing dish-std with Gel</t>
  </si>
  <si>
    <t>Food Box</t>
  </si>
  <si>
    <t>Food Bin</t>
  </si>
  <si>
    <t>Cooking stick</t>
  </si>
  <si>
    <t>chafing dish - prem</t>
  </si>
  <si>
    <t>chaffing dish-prem with Gel</t>
  </si>
  <si>
    <t>Dessert bowl melamine</t>
  </si>
  <si>
    <t>Melamine Plate</t>
  </si>
  <si>
    <t>Tea Cup &amp; Saucer</t>
  </si>
  <si>
    <t>Sugar basin</t>
  </si>
  <si>
    <t>Tea pot</t>
  </si>
  <si>
    <t>Side plates</t>
  </si>
  <si>
    <t>Tray</t>
  </si>
  <si>
    <t xml:space="preserve">High </t>
  </si>
  <si>
    <t>Table</t>
  </si>
  <si>
    <t xml:space="preserve">Ancillary </t>
  </si>
  <si>
    <t>Tables</t>
  </si>
  <si>
    <t>UTENSILS</t>
  </si>
  <si>
    <t>Catering fix &amp; supply/ fixing only</t>
  </si>
  <si>
    <t>call</t>
  </si>
  <si>
    <t>Tent lining up to 60 pple Lining</t>
  </si>
  <si>
    <t>Tent 120 pple (9x18m)blue &amp; White</t>
  </si>
  <si>
    <t>Tent 130 pple (12x12m)</t>
  </si>
  <si>
    <t>Tent up to 360 pple (16x25m)</t>
  </si>
  <si>
    <t>Tent  300 - 330 pple (12x30m)</t>
  </si>
  <si>
    <t>Tent up to 100 pple (7x15m)</t>
  </si>
  <si>
    <t>Tent lining for up to 360pple</t>
  </si>
  <si>
    <t>Tent lining for up to 330pple</t>
  </si>
  <si>
    <t xml:space="preserve">Tent Lining for up to 120/130pple </t>
  </si>
  <si>
    <t>3m x 3m Gazebo ( ceremony tent)</t>
  </si>
  <si>
    <t>5 X 5m Gazebo ( food tent)</t>
  </si>
  <si>
    <t>Chair plastic armless</t>
  </si>
  <si>
    <t>Padded chiavalry chair- silver metal</t>
  </si>
  <si>
    <t>Chair cover spandex</t>
  </si>
  <si>
    <t>Chair cover- white tie back design</t>
  </si>
  <si>
    <t>Table cloth rectangular white</t>
  </si>
  <si>
    <t>Table Cloth rectangular white-Standard</t>
  </si>
  <si>
    <t>Serviette paper</t>
  </si>
  <si>
    <t>Serviette linen</t>
  </si>
  <si>
    <t>Skirting / Frill -organza cover</t>
  </si>
  <si>
    <t>Hightable fairy light net/ piece</t>
  </si>
  <si>
    <t>Decor fairy lights-20m</t>
  </si>
  <si>
    <t>Adapter 10m</t>
  </si>
  <si>
    <t>Cake table dressed</t>
  </si>
  <si>
    <t>Gifts table dressed</t>
  </si>
  <si>
    <t>DJ's table dressed</t>
  </si>
  <si>
    <t>Under plates- melamine</t>
  </si>
  <si>
    <t>Vase &amp; mirror round</t>
  </si>
  <si>
    <t>Vase &amp; mirror square</t>
  </si>
  <si>
    <t>Vase standard - cylinder/cornical</t>
  </si>
  <si>
    <t>Vase - Martini</t>
  </si>
  <si>
    <t>Aisle</t>
  </si>
  <si>
    <t>Tent</t>
  </si>
  <si>
    <t>Urn-30l</t>
  </si>
  <si>
    <t>Artificial pose</t>
  </si>
  <si>
    <t xml:space="preserve">Guest table flower arrangement </t>
  </si>
  <si>
    <t>Love sit/couch with 2 stools</t>
  </si>
  <si>
    <t>Fresh Flower on backdrop / T table</t>
  </si>
  <si>
    <t>Fresh Upright flowers on stand</t>
  </si>
  <si>
    <t>Decor fairy lights-10m</t>
  </si>
  <si>
    <t>Fluorescent string of 3 lights max</t>
  </si>
  <si>
    <t>Chandeliers</t>
  </si>
  <si>
    <t>Lighting</t>
  </si>
  <si>
    <t>Under plates- glass</t>
  </si>
  <si>
    <t>Skirting / Frill - tafeta / satin</t>
  </si>
  <si>
    <t>Hanging hearts / décor strings</t>
  </si>
  <si>
    <t>Fresh flower pots</t>
  </si>
  <si>
    <t>Ice bucket &amp; tong</t>
  </si>
  <si>
    <t>Food warmer - stainless steel</t>
  </si>
  <si>
    <t>Wine cooler</t>
  </si>
  <si>
    <t>Tent backdrop- 3 sides</t>
  </si>
  <si>
    <t>Tent scalloping - 3 sides</t>
  </si>
  <si>
    <t>String backdrop</t>
  </si>
  <si>
    <t>Gas HEATERS -basic in stock</t>
  </si>
  <si>
    <t>Table Cloth rect black /silver</t>
  </si>
  <si>
    <t>Table cloth round white-value</t>
  </si>
  <si>
    <t>Table cloth round white standard</t>
  </si>
  <si>
    <t>Table cloth Rnd black / silver</t>
  </si>
  <si>
    <t>Coloured Scalloping 10 to 15m</t>
  </si>
  <si>
    <t>Aisle fresh flowers / Poses</t>
  </si>
  <si>
    <t>Artificial Petals / pack</t>
  </si>
  <si>
    <t>Dressed Arch with ARTIFI Climbers</t>
  </si>
  <si>
    <t>Bridal arch with fresh flowers</t>
  </si>
  <si>
    <t>Artificial Lilly</t>
  </si>
  <si>
    <t xml:space="preserve">Fresh bridal bouquet    </t>
  </si>
  <si>
    <t>Artficial bride's maid bouquet</t>
  </si>
  <si>
    <t>Mini bride's fresh bouquet</t>
  </si>
  <si>
    <t>Flower arrangment for bride's car</t>
  </si>
  <si>
    <t>Mini bride's artificial bouquet</t>
  </si>
  <si>
    <t>Tumblers</t>
  </si>
  <si>
    <t>Tongs</t>
  </si>
  <si>
    <t>Egg lifters</t>
  </si>
  <si>
    <t>Cake knife and lifter</t>
  </si>
  <si>
    <t>Cuttlery  racks</t>
  </si>
  <si>
    <t>Plastic spoons</t>
  </si>
  <si>
    <t>Tea Spoons</t>
  </si>
  <si>
    <t>Rice cooker</t>
  </si>
  <si>
    <t>Flask</t>
  </si>
  <si>
    <t>Black pots</t>
  </si>
  <si>
    <t>Chopping Boards</t>
  </si>
  <si>
    <t>Water dispenser bucket</t>
  </si>
  <si>
    <t>stools only</t>
  </si>
  <si>
    <t>Coffee Mugs</t>
  </si>
  <si>
    <t>Colander</t>
  </si>
  <si>
    <t>Industrial Gas Stove</t>
  </si>
  <si>
    <t>7kgs gas cylinder- EMPTY</t>
  </si>
  <si>
    <t>GAS HEATERS -patio</t>
  </si>
  <si>
    <t>Standard cutlery</t>
  </si>
  <si>
    <t>Silver pots</t>
  </si>
  <si>
    <t>Ice cream scoop</t>
  </si>
  <si>
    <t>Silver dishes -big</t>
  </si>
  <si>
    <t>Water jugs</t>
  </si>
  <si>
    <t>Milk jugs</t>
  </si>
  <si>
    <t>Wooden spoon</t>
  </si>
  <si>
    <t>Rusero-plastic</t>
  </si>
  <si>
    <t>sub total</t>
  </si>
  <si>
    <t xml:space="preserve"> PriceIncVAT </t>
  </si>
  <si>
    <t>Tent up to 60 pple</t>
  </si>
  <si>
    <t>Artif Upright flowers on stand /VASE</t>
  </si>
  <si>
    <t>Reed baskets</t>
  </si>
  <si>
    <t>Reed vase</t>
  </si>
  <si>
    <t>Reed centre pieces</t>
  </si>
  <si>
    <t>Reed vase with dried flowers</t>
  </si>
  <si>
    <t xml:space="preserve"> Unit Price </t>
  </si>
  <si>
    <t xml:space="preserve"> sub total </t>
  </si>
  <si>
    <t xml:space="preserve"> V.A.T </t>
  </si>
  <si>
    <t xml:space="preserve">  PriceIncVAT  </t>
  </si>
  <si>
    <t>Musikisa</t>
  </si>
  <si>
    <r>
      <t xml:space="preserve">Round 10 seater </t>
    </r>
    <r>
      <rPr>
        <b/>
        <i/>
        <sz val="11"/>
        <color theme="1"/>
        <rFont val="Calibri"/>
        <family val="2"/>
        <scheme val="minor"/>
      </rPr>
      <t>foldable</t>
    </r>
    <r>
      <rPr>
        <sz val="11"/>
        <color theme="1"/>
        <rFont val="Calibri"/>
        <family val="2"/>
        <scheme val="minor"/>
      </rPr>
      <t xml:space="preserve"> table</t>
    </r>
  </si>
  <si>
    <r>
      <t xml:space="preserve">Trestle table 3-4 seater </t>
    </r>
    <r>
      <rPr>
        <b/>
        <i/>
        <sz val="11"/>
        <color theme="1"/>
        <rFont val="Calibri"/>
        <family val="2"/>
        <scheme val="minor"/>
      </rPr>
      <t>foldable</t>
    </r>
  </si>
  <si>
    <t xml:space="preserve">           PARTY 4 HIRE</t>
  </si>
  <si>
    <t xml:space="preserve">                   Your function partner</t>
  </si>
  <si>
    <t xml:space="preserve">                 19 Cardigan Ave, Belvedere, Harare</t>
  </si>
  <si>
    <t>Vat</t>
  </si>
  <si>
    <t>Price inc vat</t>
  </si>
  <si>
    <t>Unit price</t>
  </si>
  <si>
    <t>Price incl Vat</t>
  </si>
  <si>
    <t>Sub Total</t>
  </si>
  <si>
    <t>Décor Sub Total</t>
  </si>
  <si>
    <t>Labour</t>
  </si>
  <si>
    <t>Décor Total Cost</t>
  </si>
  <si>
    <t>Fish Glass bowls-centre pieces</t>
  </si>
  <si>
    <t>Xmas Balls-Red</t>
  </si>
  <si>
    <t>Mirror - centre piece(60cm diameter</t>
  </si>
  <si>
    <t>Mirror Square</t>
  </si>
  <si>
    <t>Vase small square</t>
  </si>
  <si>
    <t>candle holders</t>
  </si>
  <si>
    <t>padded chiavalry chair-gold metal</t>
  </si>
  <si>
    <t>white carpet runner 20m</t>
  </si>
  <si>
    <t>chaircover Lingerie-spandex design</t>
  </si>
  <si>
    <r>
      <t xml:space="preserve">Trestle table 3-4 seater </t>
    </r>
    <r>
      <rPr>
        <b/>
        <sz val="11"/>
        <color theme="1"/>
        <rFont val="Calibri"/>
        <family val="2"/>
        <scheme val="minor"/>
      </rPr>
      <t>wooden</t>
    </r>
  </si>
  <si>
    <r>
      <t>Round 10 seater</t>
    </r>
    <r>
      <rPr>
        <b/>
        <sz val="11"/>
        <color theme="1"/>
        <rFont val="Calibri"/>
        <family val="2"/>
        <scheme val="minor"/>
      </rPr>
      <t xml:space="preserve"> wooden</t>
    </r>
    <r>
      <rPr>
        <sz val="11"/>
        <color theme="1"/>
        <rFont val="Calibri"/>
        <family val="2"/>
        <scheme val="minor"/>
      </rPr>
      <t xml:space="preserve"> table</t>
    </r>
  </si>
  <si>
    <t xml:space="preserve"> Website:www.party4hire.com</t>
  </si>
  <si>
    <t>Email:admin@partyforhire.com</t>
  </si>
  <si>
    <t>Email: sales@partyforhire.com</t>
  </si>
  <si>
    <t>Open Everyday from 7.30am to 5 pm</t>
  </si>
  <si>
    <t>champagne tots/tealight candle holders</t>
  </si>
  <si>
    <t>Artificial bride's bouquet</t>
  </si>
  <si>
    <t>chip fryer</t>
  </si>
  <si>
    <t>Whisky Glass</t>
  </si>
  <si>
    <t>Artificial stems</t>
  </si>
  <si>
    <t>Braai stand</t>
  </si>
  <si>
    <t>Braai Spit</t>
  </si>
  <si>
    <t>décor stones per table</t>
  </si>
  <si>
    <t>Table runner-Fabric</t>
  </si>
  <si>
    <t>Table runner-non Fabric</t>
  </si>
  <si>
    <t>Price List  July 2015</t>
  </si>
  <si>
    <t>Casserole dishes</t>
  </si>
  <si>
    <t>Delivery service</t>
  </si>
  <si>
    <t>Cocktail table dressed</t>
  </si>
  <si>
    <t>Tent frame tent up to 60 pple (9x6)</t>
  </si>
  <si>
    <t>Family cabin tent</t>
  </si>
  <si>
    <t>PRICE LIST SEPT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</si>
</sst>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omic Sans MS"/>
      <family val="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Fill="1" applyBorder="1"/>
    <xf numFmtId="0" fontId="0" fillId="0" borderId="1" xfId="0" applyFont="1" applyFill="1" applyBorder="1"/>
    <xf numFmtId="0" fontId="10" fillId="0" borderId="1" xfId="0" applyFont="1" applyFill="1" applyBorder="1"/>
    <xf numFmtId="43" fontId="10" fillId="0" borderId="1" xfId="1" applyFont="1" applyFill="1" applyBorder="1"/>
    <xf numFmtId="43" fontId="10" fillId="0" borderId="7" xfId="1" applyFont="1" applyFill="1" applyBorder="1" applyAlignment="1">
      <alignment horizontal="center"/>
    </xf>
    <xf numFmtId="43" fontId="0" fillId="0" borderId="1" xfId="1" applyFont="1" applyFill="1" applyBorder="1"/>
    <xf numFmtId="43" fontId="0" fillId="0" borderId="7" xfId="1" applyFont="1" applyFill="1" applyBorder="1" applyAlignment="1">
      <alignment horizontal="center"/>
    </xf>
    <xf numFmtId="0" fontId="12" fillId="0" borderId="1" xfId="0" applyFont="1" applyFill="1" applyBorder="1"/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0" fillId="0" borderId="0" xfId="0" applyFill="1"/>
    <xf numFmtId="0" fontId="0" fillId="0" borderId="5" xfId="0" applyFont="1" applyFill="1" applyBorder="1"/>
    <xf numFmtId="0" fontId="9" fillId="0" borderId="5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43" fontId="0" fillId="0" borderId="13" xfId="1" applyFont="1" applyFill="1" applyBorder="1"/>
    <xf numFmtId="43" fontId="0" fillId="0" borderId="11" xfId="1" applyFont="1" applyFill="1" applyBorder="1"/>
    <xf numFmtId="43" fontId="0" fillId="0" borderId="9" xfId="1" applyFont="1" applyFill="1" applyBorder="1" applyAlignment="1">
      <alignment horizontal="center"/>
    </xf>
    <xf numFmtId="43" fontId="0" fillId="0" borderId="0" xfId="0" applyNumberFormat="1" applyFill="1"/>
    <xf numFmtId="0" fontId="0" fillId="0" borderId="8" xfId="0" applyFont="1" applyFill="1" applyBorder="1"/>
    <xf numFmtId="43" fontId="0" fillId="0" borderId="10" xfId="1" applyFont="1" applyFill="1" applyBorder="1"/>
    <xf numFmtId="43" fontId="0" fillId="0" borderId="1" xfId="1" applyNumberFormat="1" applyFont="1" applyFill="1" applyBorder="1"/>
    <xf numFmtId="0" fontId="12" fillId="0" borderId="8" xfId="0" applyFont="1" applyFill="1" applyBorder="1"/>
    <xf numFmtId="43" fontId="12" fillId="0" borderId="10" xfId="1" applyFont="1" applyFill="1" applyBorder="1"/>
    <xf numFmtId="0" fontId="11" fillId="0" borderId="5" xfId="0" applyFont="1" applyFill="1" applyBorder="1"/>
    <xf numFmtId="0" fontId="10" fillId="0" borderId="5" xfId="0" applyFont="1" applyFill="1" applyBorder="1"/>
    <xf numFmtId="2" fontId="0" fillId="0" borderId="1" xfId="0" applyNumberFormat="1" applyFont="1" applyFill="1" applyBorder="1"/>
    <xf numFmtId="2" fontId="0" fillId="0" borderId="7" xfId="0" applyNumberFormat="1" applyFont="1" applyFill="1" applyBorder="1" applyAlignment="1">
      <alignment horizontal="center"/>
    </xf>
    <xf numFmtId="0" fontId="0" fillId="0" borderId="15" xfId="0" applyFont="1" applyFill="1" applyBorder="1"/>
    <xf numFmtId="2" fontId="0" fillId="0" borderId="15" xfId="0" applyNumberFormat="1" applyFont="1" applyFill="1" applyBorder="1"/>
    <xf numFmtId="2" fontId="0" fillId="0" borderId="16" xfId="0" applyNumberFormat="1" applyFont="1" applyFill="1" applyBorder="1" applyAlignment="1">
      <alignment horizontal="center"/>
    </xf>
    <xf numFmtId="0" fontId="10" fillId="0" borderId="17" xfId="0" applyFont="1" applyFill="1" applyBorder="1"/>
    <xf numFmtId="0" fontId="10" fillId="0" borderId="18" xfId="0" applyFont="1" applyFill="1" applyBorder="1"/>
    <xf numFmtId="2" fontId="10" fillId="0" borderId="18" xfId="0" applyNumberFormat="1" applyFont="1" applyFill="1" applyBorder="1"/>
    <xf numFmtId="2" fontId="10" fillId="0" borderId="19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10" fillId="0" borderId="18" xfId="1" applyFont="1" applyFill="1" applyBorder="1"/>
    <xf numFmtId="43" fontId="10" fillId="0" borderId="20" xfId="1" applyFont="1" applyFill="1" applyBorder="1"/>
    <xf numFmtId="43" fontId="10" fillId="0" borderId="19" xfId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3" xfId="0" applyFill="1" applyBorder="1" applyAlignment="1"/>
    <xf numFmtId="43" fontId="0" fillId="0" borderId="3" xfId="1" applyFont="1" applyFill="1" applyBorder="1" applyAlignment="1"/>
    <xf numFmtId="43" fontId="0" fillId="0" borderId="4" xfId="1" applyFont="1" applyFill="1" applyBorder="1" applyAlignment="1"/>
    <xf numFmtId="0" fontId="3" fillId="0" borderId="5" xfId="0" applyFont="1" applyFill="1" applyBorder="1" applyAlignment="1"/>
    <xf numFmtId="0" fontId="0" fillId="0" borderId="0" xfId="0" applyFill="1" applyBorder="1" applyAlignment="1"/>
    <xf numFmtId="43" fontId="0" fillId="0" borderId="0" xfId="1" applyFont="1" applyFill="1" applyBorder="1" applyAlignment="1"/>
    <xf numFmtId="43" fontId="3" fillId="0" borderId="0" xfId="1" applyFont="1" applyFill="1" applyBorder="1" applyAlignment="1"/>
    <xf numFmtId="43" fontId="0" fillId="0" borderId="6" xfId="1" applyFont="1" applyFill="1" applyBorder="1" applyAlignment="1"/>
    <xf numFmtId="0" fontId="6" fillId="0" borderId="0" xfId="3" applyFill="1" applyBorder="1" applyAlignment="1"/>
    <xf numFmtId="0" fontId="0" fillId="0" borderId="6" xfId="0" applyFill="1" applyBorder="1" applyAlignment="1"/>
    <xf numFmtId="43" fontId="6" fillId="0" borderId="0" xfId="3" applyNumberFormat="1" applyFill="1" applyBorder="1" applyAlignment="1"/>
    <xf numFmtId="43" fontId="1" fillId="0" borderId="0" xfId="1" applyFont="1" applyFill="1" applyBorder="1" applyAlignment="1"/>
    <xf numFmtId="0" fontId="4" fillId="0" borderId="14" xfId="0" applyFont="1" applyFill="1" applyBorder="1" applyAlignment="1"/>
    <xf numFmtId="0" fontId="5" fillId="0" borderId="0" xfId="0" applyFont="1" applyFill="1" applyBorder="1" applyAlignment="1"/>
    <xf numFmtId="43" fontId="5" fillId="0" borderId="0" xfId="1" applyFont="1" applyFill="1" applyBorder="1" applyAlignment="1"/>
    <xf numFmtId="43" fontId="5" fillId="0" borderId="6" xfId="1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21" xfId="0" applyFont="1" applyFill="1" applyBorder="1"/>
    <xf numFmtId="0" fontId="10" fillId="0" borderId="22" xfId="0" applyFont="1" applyFill="1" applyBorder="1"/>
    <xf numFmtId="2" fontId="10" fillId="0" borderId="22" xfId="0" applyNumberFormat="1" applyFont="1" applyFill="1" applyBorder="1"/>
    <xf numFmtId="2" fontId="10" fillId="0" borderId="23" xfId="0" applyNumberFormat="1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2" xfId="0" applyFont="1" applyFill="1" applyBorder="1"/>
    <xf numFmtId="2" fontId="0" fillId="0" borderId="22" xfId="0" applyNumberFormat="1" applyFont="1" applyFill="1" applyBorder="1"/>
    <xf numFmtId="2" fontId="0" fillId="0" borderId="2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8" xfId="0" applyFont="1" applyFill="1" applyBorder="1"/>
    <xf numFmtId="43" fontId="3" fillId="0" borderId="1" xfId="1" applyFont="1" applyFill="1" applyBorder="1"/>
    <xf numFmtId="43" fontId="3" fillId="0" borderId="10" xfId="1" applyFont="1" applyFill="1" applyBorder="1"/>
    <xf numFmtId="43" fontId="3" fillId="0" borderId="7" xfId="1" applyFont="1" applyFill="1" applyBorder="1" applyAlignment="1">
      <alignment horizontal="center"/>
    </xf>
    <xf numFmtId="0" fontId="9" fillId="2" borderId="5" xfId="0" applyFont="1" applyFill="1" applyBorder="1"/>
    <xf numFmtId="0" fontId="10" fillId="2" borderId="1" xfId="0" applyFont="1" applyFill="1" applyBorder="1"/>
    <xf numFmtId="43" fontId="10" fillId="2" borderId="1" xfId="1" applyFont="1" applyFill="1" applyBorder="1"/>
    <xf numFmtId="43" fontId="10" fillId="2" borderId="7" xfId="1" applyFont="1" applyFill="1" applyBorder="1" applyAlignment="1">
      <alignment horizontal="center"/>
    </xf>
    <xf numFmtId="0" fontId="3" fillId="2" borderId="22" xfId="0" applyFont="1" applyFill="1" applyBorder="1"/>
    <xf numFmtId="0" fontId="0" fillId="2" borderId="1" xfId="0" applyFont="1" applyFill="1" applyBorder="1"/>
    <xf numFmtId="43" fontId="0" fillId="2" borderId="1" xfId="1" applyFont="1" applyFill="1" applyBorder="1"/>
    <xf numFmtId="43" fontId="0" fillId="2" borderId="7" xfId="1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0" fillId="0" borderId="1" xfId="0" applyFill="1" applyBorder="1"/>
    <xf numFmtId="2" fontId="0" fillId="0" borderId="11" xfId="0" applyNumberFormat="1" applyFont="1" applyFill="1" applyBorder="1"/>
    <xf numFmtId="0" fontId="0" fillId="2" borderId="8" xfId="0" applyFont="1" applyFill="1" applyBorder="1"/>
    <xf numFmtId="43" fontId="0" fillId="2" borderId="10" xfId="1" applyFont="1" applyFill="1" applyBorder="1"/>
    <xf numFmtId="0" fontId="0" fillId="2" borderId="1" xfId="0" applyFill="1" applyBorder="1"/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@partyforhire.com" TargetMode="External"/><Relationship Id="rId2" Type="http://schemas.openxmlformats.org/officeDocument/2006/relationships/hyperlink" Target="mailto:sales@partyforhire.com" TargetMode="External"/><Relationship Id="rId1" Type="http://schemas.openxmlformats.org/officeDocument/2006/relationships/hyperlink" Target="http://www.party4hire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topLeftCell="A86" zoomScaleNormal="100" workbookViewId="0">
      <selection activeCell="B4" sqref="B4"/>
    </sheetView>
  </sheetViews>
  <sheetFormatPr defaultRowHeight="15" x14ac:dyDescent="0.25"/>
  <cols>
    <col min="1" max="1" width="9.7109375" style="11" customWidth="1"/>
    <col min="2" max="2" width="32.5703125" style="11" customWidth="1"/>
    <col min="3" max="3" width="4.5703125" style="11" customWidth="1"/>
    <col min="4" max="4" width="9.7109375" style="11" customWidth="1"/>
    <col min="5" max="5" width="10.28515625" style="11" customWidth="1"/>
    <col min="6" max="6" width="8" style="11" customWidth="1"/>
    <col min="7" max="7" width="10" style="42" customWidth="1"/>
    <col min="8" max="16384" width="9.140625" style="11"/>
  </cols>
  <sheetData>
    <row r="1" spans="1:12" ht="24" x14ac:dyDescent="0.45">
      <c r="A1" s="47"/>
      <c r="B1" s="46" t="s">
        <v>187</v>
      </c>
      <c r="C1" s="48"/>
      <c r="D1" s="49"/>
      <c r="E1" s="49"/>
      <c r="F1" s="49"/>
      <c r="G1" s="50"/>
    </row>
    <row r="2" spans="1:12" ht="18.75" x14ac:dyDescent="0.3">
      <c r="A2" s="51" t="s">
        <v>0</v>
      </c>
      <c r="B2" s="64" t="s">
        <v>188</v>
      </c>
      <c r="C2" s="52"/>
      <c r="D2" s="53" t="s">
        <v>189</v>
      </c>
      <c r="E2" s="54"/>
      <c r="F2" s="54"/>
      <c r="G2" s="55"/>
    </row>
    <row r="3" spans="1:12" x14ac:dyDescent="0.25">
      <c r="A3" s="51" t="s">
        <v>1</v>
      </c>
      <c r="B3" s="41"/>
      <c r="C3" s="52"/>
      <c r="D3" s="56" t="s">
        <v>211</v>
      </c>
      <c r="E3" s="52"/>
      <c r="F3" s="52"/>
      <c r="G3" s="57"/>
    </row>
    <row r="4" spans="1:12" x14ac:dyDescent="0.25">
      <c r="A4" s="51" t="s">
        <v>2</v>
      </c>
      <c r="B4" s="41"/>
      <c r="C4" s="52"/>
      <c r="D4" s="58" t="s">
        <v>210</v>
      </c>
      <c r="E4" s="59"/>
      <c r="F4" s="53"/>
      <c r="G4" s="57"/>
    </row>
    <row r="5" spans="1:12" x14ac:dyDescent="0.25">
      <c r="A5" s="51" t="s">
        <v>3</v>
      </c>
      <c r="B5" s="41"/>
      <c r="C5" s="52"/>
      <c r="D5" s="58" t="s">
        <v>209</v>
      </c>
      <c r="E5" s="52"/>
      <c r="F5" s="53"/>
      <c r="G5" s="55"/>
    </row>
    <row r="6" spans="1:12" x14ac:dyDescent="0.25">
      <c r="B6" s="41"/>
      <c r="C6" s="52"/>
      <c r="D6" s="54" t="s">
        <v>212</v>
      </c>
      <c r="E6" s="52"/>
      <c r="F6" s="54"/>
      <c r="G6" s="55"/>
    </row>
    <row r="7" spans="1:12" ht="15.75" thickBot="1" x14ac:dyDescent="0.3">
      <c r="A7" s="60" t="s">
        <v>229</v>
      </c>
      <c r="B7" s="61" t="s">
        <v>223</v>
      </c>
      <c r="C7" s="61"/>
      <c r="D7" s="62"/>
      <c r="E7" s="62"/>
      <c r="F7" s="62"/>
      <c r="G7" s="63"/>
    </row>
    <row r="8" spans="1:12" ht="15.75" thickBot="1" x14ac:dyDescent="0.3">
      <c r="A8" s="12"/>
      <c r="B8" s="32" t="s">
        <v>4</v>
      </c>
      <c r="C8" s="33" t="s">
        <v>5</v>
      </c>
      <c r="D8" s="43" t="s">
        <v>6</v>
      </c>
      <c r="E8" s="43" t="s">
        <v>172</v>
      </c>
      <c r="F8" s="44" t="s">
        <v>7</v>
      </c>
      <c r="G8" s="45" t="s">
        <v>173</v>
      </c>
    </row>
    <row r="9" spans="1:12" x14ac:dyDescent="0.25">
      <c r="A9" s="13" t="s">
        <v>109</v>
      </c>
      <c r="B9" s="14" t="s">
        <v>8</v>
      </c>
      <c r="C9" s="15">
        <v>1</v>
      </c>
      <c r="D9" s="89">
        <v>400</v>
      </c>
      <c r="E9" s="16">
        <f t="shared" ref="E9:E43" si="0">D9*C9</f>
        <v>400</v>
      </c>
      <c r="F9" s="17">
        <f t="shared" ref="F9:F43" si="1">E9*15%</f>
        <v>60</v>
      </c>
      <c r="G9" s="18">
        <f t="shared" ref="G9:G43" si="2">E9+F9</f>
        <v>460</v>
      </c>
      <c r="L9" s="19"/>
    </row>
    <row r="10" spans="1:12" x14ac:dyDescent="0.25">
      <c r="A10" s="13"/>
      <c r="B10" s="2" t="s">
        <v>80</v>
      </c>
      <c r="C10" s="2">
        <v>1</v>
      </c>
      <c r="D10" s="6">
        <v>330.44</v>
      </c>
      <c r="E10" s="6">
        <f t="shared" si="0"/>
        <v>330.44</v>
      </c>
      <c r="F10" s="6">
        <f t="shared" si="1"/>
        <v>49.565999999999995</v>
      </c>
      <c r="G10" s="7">
        <f t="shared" si="2"/>
        <v>380.00599999999997</v>
      </c>
    </row>
    <row r="11" spans="1:12" x14ac:dyDescent="0.25">
      <c r="A11" s="13"/>
      <c r="B11" s="2" t="s">
        <v>81</v>
      </c>
      <c r="C11" s="2">
        <v>1</v>
      </c>
      <c r="D11" s="6">
        <v>313.04000000000002</v>
      </c>
      <c r="E11" s="6">
        <f t="shared" si="0"/>
        <v>313.04000000000002</v>
      </c>
      <c r="F11" s="6">
        <f t="shared" si="1"/>
        <v>46.956000000000003</v>
      </c>
      <c r="G11" s="7">
        <f t="shared" si="2"/>
        <v>359.99600000000004</v>
      </c>
    </row>
    <row r="12" spans="1:12" x14ac:dyDescent="0.25">
      <c r="A12" s="13"/>
      <c r="B12" s="2" t="s">
        <v>9</v>
      </c>
      <c r="C12" s="2">
        <v>1</v>
      </c>
      <c r="D12" s="6">
        <v>278.26</v>
      </c>
      <c r="E12" s="6">
        <f t="shared" si="0"/>
        <v>278.26</v>
      </c>
      <c r="F12" s="6">
        <f t="shared" si="1"/>
        <v>41.738999999999997</v>
      </c>
      <c r="G12" s="7">
        <f t="shared" si="2"/>
        <v>319.99899999999997</v>
      </c>
    </row>
    <row r="13" spans="1:12" x14ac:dyDescent="0.25">
      <c r="A13" s="13"/>
      <c r="B13" s="2" t="s">
        <v>10</v>
      </c>
      <c r="C13" s="2">
        <v>1</v>
      </c>
      <c r="D13" s="6">
        <v>269.56</v>
      </c>
      <c r="E13" s="6">
        <f t="shared" si="0"/>
        <v>269.56</v>
      </c>
      <c r="F13" s="6">
        <f t="shared" si="1"/>
        <v>40.433999999999997</v>
      </c>
      <c r="G13" s="7">
        <f t="shared" si="2"/>
        <v>309.99400000000003</v>
      </c>
    </row>
    <row r="14" spans="1:12" x14ac:dyDescent="0.25">
      <c r="A14" s="13"/>
      <c r="B14" s="2" t="s">
        <v>11</v>
      </c>
      <c r="C14" s="2">
        <v>1</v>
      </c>
      <c r="D14" s="6">
        <v>243.48</v>
      </c>
      <c r="E14" s="6">
        <f t="shared" si="0"/>
        <v>243.48</v>
      </c>
      <c r="F14" s="6">
        <f t="shared" si="1"/>
        <v>36.521999999999998</v>
      </c>
      <c r="G14" s="7">
        <f t="shared" si="2"/>
        <v>280.00200000000001</v>
      </c>
    </row>
    <row r="15" spans="1:12" x14ac:dyDescent="0.25">
      <c r="A15" s="13"/>
      <c r="B15" s="2" t="s">
        <v>78</v>
      </c>
      <c r="C15" s="2">
        <v>1</v>
      </c>
      <c r="D15" s="6">
        <v>173.91</v>
      </c>
      <c r="E15" s="6">
        <f t="shared" si="0"/>
        <v>173.91</v>
      </c>
      <c r="F15" s="6">
        <f t="shared" si="1"/>
        <v>26.086499999999997</v>
      </c>
      <c r="G15" s="7">
        <f t="shared" si="2"/>
        <v>199.9965</v>
      </c>
    </row>
    <row r="16" spans="1:12" x14ac:dyDescent="0.25">
      <c r="A16" s="13"/>
      <c r="B16" s="2" t="s">
        <v>79</v>
      </c>
      <c r="C16" s="2">
        <v>1</v>
      </c>
      <c r="D16" s="6">
        <v>156.52000000000001</v>
      </c>
      <c r="E16" s="6">
        <f t="shared" si="0"/>
        <v>156.52000000000001</v>
      </c>
      <c r="F16" s="6">
        <f t="shared" si="1"/>
        <v>23.478000000000002</v>
      </c>
      <c r="G16" s="7">
        <f t="shared" si="2"/>
        <v>179.99800000000002</v>
      </c>
    </row>
    <row r="17" spans="1:7" x14ac:dyDescent="0.25">
      <c r="A17" s="13"/>
      <c r="B17" s="2" t="s">
        <v>82</v>
      </c>
      <c r="C17" s="20">
        <v>1</v>
      </c>
      <c r="D17" s="2">
        <v>139.13</v>
      </c>
      <c r="E17" s="21">
        <f t="shared" si="0"/>
        <v>139.13</v>
      </c>
      <c r="F17" s="6">
        <f t="shared" si="1"/>
        <v>20.869499999999999</v>
      </c>
      <c r="G17" s="7">
        <f t="shared" si="2"/>
        <v>159.99949999999998</v>
      </c>
    </row>
    <row r="18" spans="1:7" x14ac:dyDescent="0.25">
      <c r="A18" s="13"/>
      <c r="B18" s="2" t="s">
        <v>12</v>
      </c>
      <c r="C18" s="2">
        <v>1</v>
      </c>
      <c r="D18" s="6">
        <v>113.04</v>
      </c>
      <c r="E18" s="6">
        <f t="shared" si="0"/>
        <v>113.04</v>
      </c>
      <c r="F18" s="6">
        <f t="shared" si="1"/>
        <v>16.956</v>
      </c>
      <c r="G18" s="7">
        <f t="shared" si="2"/>
        <v>129.99600000000001</v>
      </c>
    </row>
    <row r="19" spans="1:7" x14ac:dyDescent="0.25">
      <c r="A19" s="13"/>
      <c r="B19" s="2" t="s">
        <v>227</v>
      </c>
      <c r="C19" s="2">
        <v>1</v>
      </c>
      <c r="D19" s="6">
        <v>113.04</v>
      </c>
      <c r="E19" s="6">
        <f t="shared" si="0"/>
        <v>113.04</v>
      </c>
      <c r="F19" s="6">
        <f t="shared" si="1"/>
        <v>16.956</v>
      </c>
      <c r="G19" s="7">
        <f t="shared" si="2"/>
        <v>129.99600000000001</v>
      </c>
    </row>
    <row r="20" spans="1:7" x14ac:dyDescent="0.25">
      <c r="A20" s="13"/>
      <c r="B20" s="2" t="s">
        <v>174</v>
      </c>
      <c r="C20" s="2">
        <v>1</v>
      </c>
      <c r="D20" s="6">
        <v>92</v>
      </c>
      <c r="E20" s="6">
        <f t="shared" si="0"/>
        <v>92</v>
      </c>
      <c r="F20" s="6">
        <f t="shared" si="1"/>
        <v>13.799999999999999</v>
      </c>
      <c r="G20" s="7">
        <f t="shared" si="2"/>
        <v>105.8</v>
      </c>
    </row>
    <row r="21" spans="1:7" x14ac:dyDescent="0.25">
      <c r="A21" s="13"/>
      <c r="B21" s="2" t="s">
        <v>13</v>
      </c>
      <c r="C21" s="2">
        <v>1</v>
      </c>
      <c r="D21" s="6">
        <v>65.217391304347828</v>
      </c>
      <c r="E21" s="6">
        <f t="shared" si="0"/>
        <v>65.217391304347828</v>
      </c>
      <c r="F21" s="6">
        <f t="shared" si="1"/>
        <v>9.7826086956521738</v>
      </c>
      <c r="G21" s="7">
        <f t="shared" si="2"/>
        <v>75</v>
      </c>
    </row>
    <row r="22" spans="1:7" x14ac:dyDescent="0.25">
      <c r="A22" s="13"/>
      <c r="B22" s="2" t="s">
        <v>228</v>
      </c>
      <c r="C22" s="2">
        <v>1</v>
      </c>
      <c r="D22" s="6">
        <v>78.3</v>
      </c>
      <c r="E22" s="6">
        <f t="shared" si="0"/>
        <v>78.3</v>
      </c>
      <c r="F22" s="6">
        <f t="shared" si="1"/>
        <v>11.744999999999999</v>
      </c>
      <c r="G22" s="7">
        <v>90</v>
      </c>
    </row>
    <row r="23" spans="1:7" x14ac:dyDescent="0.25">
      <c r="A23" s="13"/>
      <c r="B23" s="2" t="s">
        <v>14</v>
      </c>
      <c r="C23" s="2">
        <v>1</v>
      </c>
      <c r="D23" s="6">
        <v>4.3478260869565224</v>
      </c>
      <c r="E23" s="6">
        <f t="shared" si="0"/>
        <v>4.3478260869565224</v>
      </c>
      <c r="F23" s="6">
        <f>15/100*4.35</f>
        <v>0.65249999999999997</v>
      </c>
      <c r="G23" s="7">
        <f t="shared" si="2"/>
        <v>5.0003260869565223</v>
      </c>
    </row>
    <row r="24" spans="1:7" x14ac:dyDescent="0.25">
      <c r="A24" s="13"/>
      <c r="B24" s="2" t="s">
        <v>15</v>
      </c>
      <c r="C24" s="2">
        <v>1</v>
      </c>
      <c r="D24" s="6">
        <v>130.43</v>
      </c>
      <c r="E24" s="6">
        <f t="shared" si="0"/>
        <v>130.43</v>
      </c>
      <c r="F24" s="6">
        <f t="shared" si="1"/>
        <v>19.564499999999999</v>
      </c>
      <c r="G24" s="7">
        <f t="shared" si="2"/>
        <v>149.99450000000002</v>
      </c>
    </row>
    <row r="25" spans="1:7" x14ac:dyDescent="0.25">
      <c r="A25" s="13"/>
      <c r="B25" s="2" t="s">
        <v>83</v>
      </c>
      <c r="C25" s="2">
        <v>1</v>
      </c>
      <c r="D25" s="6">
        <v>113.04</v>
      </c>
      <c r="E25" s="6">
        <f t="shared" si="0"/>
        <v>113.04</v>
      </c>
      <c r="F25" s="6">
        <f t="shared" si="1"/>
        <v>16.956</v>
      </c>
      <c r="G25" s="7">
        <f t="shared" si="2"/>
        <v>129.99600000000001</v>
      </c>
    </row>
    <row r="26" spans="1:7" x14ac:dyDescent="0.25">
      <c r="A26" s="13"/>
      <c r="B26" s="2" t="s">
        <v>84</v>
      </c>
      <c r="C26" s="2">
        <v>1</v>
      </c>
      <c r="D26" s="6">
        <v>104.35</v>
      </c>
      <c r="E26" s="6">
        <f t="shared" si="0"/>
        <v>104.35</v>
      </c>
      <c r="F26" s="6">
        <f t="shared" si="1"/>
        <v>15.652499999999998</v>
      </c>
      <c r="G26" s="7">
        <f t="shared" si="2"/>
        <v>120.0025</v>
      </c>
    </row>
    <row r="27" spans="1:7" x14ac:dyDescent="0.25">
      <c r="A27" s="13"/>
      <c r="B27" s="2" t="s">
        <v>16</v>
      </c>
      <c r="C27" s="2">
        <v>1</v>
      </c>
      <c r="D27" s="6">
        <v>104.35</v>
      </c>
      <c r="E27" s="6">
        <f t="shared" si="0"/>
        <v>104.35</v>
      </c>
      <c r="F27" s="6">
        <f t="shared" si="1"/>
        <v>15.652499999999998</v>
      </c>
      <c r="G27" s="7">
        <f t="shared" si="2"/>
        <v>120.0025</v>
      </c>
    </row>
    <row r="28" spans="1:7" x14ac:dyDescent="0.25">
      <c r="A28" s="13"/>
      <c r="B28" s="2" t="s">
        <v>17</v>
      </c>
      <c r="C28" s="2">
        <v>1</v>
      </c>
      <c r="D28" s="6">
        <v>100</v>
      </c>
      <c r="E28" s="6">
        <f t="shared" si="0"/>
        <v>100</v>
      </c>
      <c r="F28" s="6">
        <f t="shared" si="1"/>
        <v>15</v>
      </c>
      <c r="G28" s="7">
        <f t="shared" si="2"/>
        <v>115</v>
      </c>
    </row>
    <row r="29" spans="1:7" x14ac:dyDescent="0.25">
      <c r="A29" s="13"/>
      <c r="B29" s="2" t="s">
        <v>18</v>
      </c>
      <c r="C29" s="2">
        <v>1</v>
      </c>
      <c r="D29" s="6">
        <v>86.96</v>
      </c>
      <c r="E29" s="6">
        <f t="shared" si="0"/>
        <v>86.96</v>
      </c>
      <c r="F29" s="6">
        <f t="shared" si="1"/>
        <v>13.043999999999999</v>
      </c>
      <c r="G29" s="7">
        <f t="shared" si="2"/>
        <v>100.00399999999999</v>
      </c>
    </row>
    <row r="30" spans="1:7" x14ac:dyDescent="0.25">
      <c r="A30" s="13"/>
      <c r="B30" s="2" t="s">
        <v>85</v>
      </c>
      <c r="C30" s="2">
        <v>1</v>
      </c>
      <c r="D30" s="6">
        <v>60.869565217391312</v>
      </c>
      <c r="E30" s="6">
        <f t="shared" si="0"/>
        <v>60.869565217391312</v>
      </c>
      <c r="F30" s="6">
        <f t="shared" si="1"/>
        <v>9.1304347826086971</v>
      </c>
      <c r="G30" s="7">
        <f t="shared" si="2"/>
        <v>70.000000000000014</v>
      </c>
    </row>
    <row r="31" spans="1:7" x14ac:dyDescent="0.25">
      <c r="A31" s="13"/>
      <c r="B31" s="2" t="s">
        <v>19</v>
      </c>
      <c r="C31" s="2">
        <v>1</v>
      </c>
      <c r="D31" s="6">
        <v>43.478260869565197</v>
      </c>
      <c r="E31" s="6">
        <f t="shared" si="0"/>
        <v>43.478260869565197</v>
      </c>
      <c r="F31" s="6">
        <f t="shared" si="1"/>
        <v>6.5217391304347796</v>
      </c>
      <c r="G31" s="7">
        <f t="shared" si="2"/>
        <v>49.999999999999979</v>
      </c>
    </row>
    <row r="32" spans="1:7" x14ac:dyDescent="0.25">
      <c r="A32" s="13"/>
      <c r="B32" s="2" t="s">
        <v>20</v>
      </c>
      <c r="C32" s="2">
        <v>1</v>
      </c>
      <c r="D32" s="6">
        <v>34.782608695652179</v>
      </c>
      <c r="E32" s="6">
        <f t="shared" si="0"/>
        <v>34.782608695652179</v>
      </c>
      <c r="F32" s="6">
        <f t="shared" si="1"/>
        <v>5.2173913043478271</v>
      </c>
      <c r="G32" s="7">
        <f t="shared" si="2"/>
        <v>40.000000000000007</v>
      </c>
    </row>
    <row r="33" spans="1:7" x14ac:dyDescent="0.25">
      <c r="A33" s="13"/>
      <c r="B33" s="2" t="s">
        <v>77</v>
      </c>
      <c r="C33" s="2">
        <v>1</v>
      </c>
      <c r="D33" s="6">
        <v>26.1</v>
      </c>
      <c r="E33" s="6">
        <f t="shared" si="0"/>
        <v>26.1</v>
      </c>
      <c r="F33" s="6">
        <f t="shared" si="1"/>
        <v>3.915</v>
      </c>
      <c r="G33" s="7">
        <f t="shared" si="2"/>
        <v>30.015000000000001</v>
      </c>
    </row>
    <row r="34" spans="1:7" x14ac:dyDescent="0.25">
      <c r="A34" s="13"/>
      <c r="B34" s="2" t="s">
        <v>21</v>
      </c>
      <c r="C34" s="2">
        <v>1</v>
      </c>
      <c r="D34" s="6">
        <v>21.739130434782609</v>
      </c>
      <c r="E34" s="6">
        <f t="shared" si="0"/>
        <v>21.739130434782609</v>
      </c>
      <c r="F34" s="6">
        <f t="shared" si="1"/>
        <v>3.2608695652173911</v>
      </c>
      <c r="G34" s="7">
        <f t="shared" si="2"/>
        <v>25</v>
      </c>
    </row>
    <row r="35" spans="1:7" x14ac:dyDescent="0.25">
      <c r="A35" s="13"/>
      <c r="B35" s="2" t="s">
        <v>22</v>
      </c>
      <c r="C35" s="2">
        <v>1</v>
      </c>
      <c r="D35" s="6">
        <v>65.22</v>
      </c>
      <c r="E35" s="6">
        <f t="shared" si="0"/>
        <v>65.22</v>
      </c>
      <c r="F35" s="6">
        <f t="shared" si="1"/>
        <v>9.7829999999999995</v>
      </c>
      <c r="G35" s="7">
        <f t="shared" si="2"/>
        <v>75.003</v>
      </c>
    </row>
    <row r="36" spans="1:7" x14ac:dyDescent="0.25">
      <c r="A36" s="13"/>
      <c r="B36" s="2" t="s">
        <v>86</v>
      </c>
      <c r="C36" s="2">
        <v>1</v>
      </c>
      <c r="D36" s="6">
        <v>30.43</v>
      </c>
      <c r="E36" s="6">
        <f t="shared" si="0"/>
        <v>30.43</v>
      </c>
      <c r="F36" s="6">
        <f t="shared" si="1"/>
        <v>4.5644999999999998</v>
      </c>
      <c r="G36" s="7">
        <f t="shared" si="2"/>
        <v>34.994500000000002</v>
      </c>
    </row>
    <row r="37" spans="1:7" x14ac:dyDescent="0.25">
      <c r="A37" s="13"/>
      <c r="B37" s="2" t="s">
        <v>87</v>
      </c>
      <c r="C37" s="2">
        <v>1</v>
      </c>
      <c r="D37" s="6">
        <v>47.83</v>
      </c>
      <c r="E37" s="6">
        <f t="shared" si="0"/>
        <v>47.83</v>
      </c>
      <c r="F37" s="6">
        <f t="shared" si="1"/>
        <v>7.1744999999999992</v>
      </c>
      <c r="G37" s="7">
        <f t="shared" si="2"/>
        <v>55.0045</v>
      </c>
    </row>
    <row r="38" spans="1:7" x14ac:dyDescent="0.25">
      <c r="A38" s="13"/>
      <c r="B38" s="2" t="s">
        <v>23</v>
      </c>
      <c r="C38" s="2">
        <v>1</v>
      </c>
      <c r="D38" s="6">
        <v>21.739130434782609</v>
      </c>
      <c r="E38" s="6">
        <f t="shared" si="0"/>
        <v>21.739130434782609</v>
      </c>
      <c r="F38" s="6">
        <f t="shared" si="1"/>
        <v>3.2608695652173911</v>
      </c>
      <c r="G38" s="7">
        <f t="shared" si="2"/>
        <v>25</v>
      </c>
    </row>
    <row r="39" spans="1:7" x14ac:dyDescent="0.25">
      <c r="A39" s="13"/>
      <c r="B39" s="2" t="s">
        <v>127</v>
      </c>
      <c r="C39" s="2">
        <v>1</v>
      </c>
      <c r="D39" s="6">
        <v>60</v>
      </c>
      <c r="E39" s="6">
        <f t="shared" si="0"/>
        <v>60</v>
      </c>
      <c r="F39" s="6">
        <f t="shared" si="1"/>
        <v>9</v>
      </c>
      <c r="G39" s="7">
        <f t="shared" si="2"/>
        <v>69</v>
      </c>
    </row>
    <row r="40" spans="1:7" x14ac:dyDescent="0.25">
      <c r="A40" s="13"/>
      <c r="B40" s="2" t="s">
        <v>128</v>
      </c>
      <c r="C40" s="2">
        <v>1</v>
      </c>
      <c r="D40" s="6">
        <v>40</v>
      </c>
      <c r="E40" s="6">
        <f t="shared" si="0"/>
        <v>40</v>
      </c>
      <c r="F40" s="6">
        <f t="shared" si="1"/>
        <v>6</v>
      </c>
      <c r="G40" s="7">
        <f t="shared" si="2"/>
        <v>46</v>
      </c>
    </row>
    <row r="41" spans="1:7" x14ac:dyDescent="0.25">
      <c r="A41" s="13"/>
      <c r="B41" s="2" t="s">
        <v>129</v>
      </c>
      <c r="C41" s="2">
        <v>1</v>
      </c>
      <c r="D41" s="6">
        <v>10</v>
      </c>
      <c r="E41" s="6">
        <f t="shared" si="0"/>
        <v>10</v>
      </c>
      <c r="F41" s="6">
        <f t="shared" si="1"/>
        <v>1.5</v>
      </c>
      <c r="G41" s="7">
        <f t="shared" si="2"/>
        <v>11.5</v>
      </c>
    </row>
    <row r="42" spans="1:7" x14ac:dyDescent="0.25">
      <c r="A42" s="13"/>
      <c r="B42" s="2" t="s">
        <v>24</v>
      </c>
      <c r="C42" s="2">
        <v>1</v>
      </c>
      <c r="D42" s="6">
        <v>1.7391304347826089</v>
      </c>
      <c r="E42" s="6">
        <f t="shared" si="0"/>
        <v>1.7391304347826089</v>
      </c>
      <c r="F42" s="6">
        <f t="shared" si="1"/>
        <v>0.2608695652173913</v>
      </c>
      <c r="G42" s="7">
        <f t="shared" si="2"/>
        <v>2</v>
      </c>
    </row>
    <row r="43" spans="1:7" x14ac:dyDescent="0.25">
      <c r="A43" s="13"/>
      <c r="B43" s="2" t="s">
        <v>25</v>
      </c>
      <c r="C43" s="2">
        <v>1</v>
      </c>
      <c r="D43" s="6">
        <v>1.74</v>
      </c>
      <c r="E43" s="6">
        <f t="shared" si="0"/>
        <v>1.74</v>
      </c>
      <c r="F43" s="6">
        <f t="shared" si="1"/>
        <v>0.26100000000000001</v>
      </c>
      <c r="G43" s="7">
        <f t="shared" si="2"/>
        <v>2.0009999999999999</v>
      </c>
    </row>
    <row r="44" spans="1:7" x14ac:dyDescent="0.25">
      <c r="A44" s="13"/>
      <c r="B44" s="88" t="s">
        <v>225</v>
      </c>
      <c r="C44" s="2"/>
      <c r="D44" s="6"/>
      <c r="E44" s="6"/>
      <c r="F44" s="6"/>
      <c r="G44" s="7"/>
    </row>
    <row r="45" spans="1:7" x14ac:dyDescent="0.25">
      <c r="A45" s="13"/>
      <c r="B45" s="79" t="s">
        <v>26</v>
      </c>
      <c r="C45" s="83"/>
      <c r="D45" s="84"/>
      <c r="E45" s="80"/>
      <c r="F45" s="80">
        <f>+E45*15%</f>
        <v>0</v>
      </c>
      <c r="G45" s="81">
        <f>SUM(F45)</f>
        <v>0</v>
      </c>
    </row>
    <row r="46" spans="1:7" x14ac:dyDescent="0.25">
      <c r="A46" s="13"/>
      <c r="B46" s="73" t="s">
        <v>4</v>
      </c>
      <c r="C46" s="74" t="s">
        <v>5</v>
      </c>
      <c r="D46" s="75" t="s">
        <v>6</v>
      </c>
      <c r="E46" s="76" t="s">
        <v>26</v>
      </c>
      <c r="F46" s="75" t="s">
        <v>190</v>
      </c>
      <c r="G46" s="77" t="s">
        <v>191</v>
      </c>
    </row>
    <row r="47" spans="1:7" x14ac:dyDescent="0.25">
      <c r="A47" s="13" t="s">
        <v>70</v>
      </c>
      <c r="B47" s="2" t="s">
        <v>27</v>
      </c>
      <c r="C47" s="20">
        <v>1</v>
      </c>
      <c r="D47" s="2">
        <v>8.6999999999999993</v>
      </c>
      <c r="E47" s="21">
        <f t="shared" ref="E47:E89" si="3">D47*C47</f>
        <v>8.6999999999999993</v>
      </c>
      <c r="F47" s="6">
        <f t="shared" ref="F47:F89" si="4">E47*15%</f>
        <v>1.3049999999999999</v>
      </c>
      <c r="G47" s="7">
        <f t="shared" ref="G47:G75" si="5">E47+F47</f>
        <v>10.004999999999999</v>
      </c>
    </row>
    <row r="48" spans="1:7" x14ac:dyDescent="0.25">
      <c r="A48" s="13" t="s">
        <v>71</v>
      </c>
      <c r="B48" s="2" t="s">
        <v>28</v>
      </c>
      <c r="C48" s="20">
        <v>1</v>
      </c>
      <c r="D48" s="2">
        <v>21.74</v>
      </c>
      <c r="E48" s="21">
        <f t="shared" si="3"/>
        <v>21.74</v>
      </c>
      <c r="F48" s="6">
        <f t="shared" si="4"/>
        <v>3.2609999999999997</v>
      </c>
      <c r="G48" s="7">
        <f t="shared" si="5"/>
        <v>25.000999999999998</v>
      </c>
    </row>
    <row r="49" spans="1:7" x14ac:dyDescent="0.25">
      <c r="A49" s="13"/>
      <c r="B49" s="2" t="s">
        <v>28</v>
      </c>
      <c r="C49" s="2">
        <v>1</v>
      </c>
      <c r="D49" s="22">
        <v>19.13</v>
      </c>
      <c r="E49" s="6">
        <f t="shared" si="3"/>
        <v>19.13</v>
      </c>
      <c r="F49" s="6">
        <f t="shared" si="4"/>
        <v>2.8694999999999999</v>
      </c>
      <c r="G49" s="7">
        <f t="shared" si="5"/>
        <v>21.999499999999998</v>
      </c>
    </row>
    <row r="50" spans="1:7" x14ac:dyDescent="0.25">
      <c r="A50" s="13"/>
      <c r="B50" s="88" t="s">
        <v>226</v>
      </c>
      <c r="C50" s="2">
        <v>1</v>
      </c>
      <c r="D50" s="22">
        <v>10.43</v>
      </c>
      <c r="E50" s="6">
        <f t="shared" ref="E50" si="6">D50*C50</f>
        <v>10.43</v>
      </c>
      <c r="F50" s="6">
        <f t="shared" ref="F50" si="7">E50*15%</f>
        <v>1.5645</v>
      </c>
      <c r="G50" s="7">
        <f t="shared" ref="G50" si="8">E50+F50</f>
        <v>11.9945</v>
      </c>
    </row>
    <row r="51" spans="1:7" x14ac:dyDescent="0.25">
      <c r="A51" s="13"/>
      <c r="B51" s="2" t="s">
        <v>113</v>
      </c>
      <c r="C51" s="2">
        <v>1</v>
      </c>
      <c r="D51" s="6">
        <v>60.87</v>
      </c>
      <c r="E51" s="6">
        <f t="shared" si="3"/>
        <v>60.87</v>
      </c>
      <c r="F51" s="6">
        <f t="shared" si="4"/>
        <v>9.1304999999999996</v>
      </c>
      <c r="G51" s="7">
        <f t="shared" si="5"/>
        <v>70.000500000000002</v>
      </c>
    </row>
    <row r="52" spans="1:7" x14ac:dyDescent="0.25">
      <c r="A52" s="13"/>
      <c r="B52" s="8" t="s">
        <v>158</v>
      </c>
      <c r="C52" s="23">
        <v>1</v>
      </c>
      <c r="D52" s="9">
        <v>4.3499999999999996</v>
      </c>
      <c r="E52" s="24">
        <f t="shared" si="3"/>
        <v>4.3499999999999996</v>
      </c>
      <c r="F52" s="9">
        <f t="shared" si="4"/>
        <v>0.65249999999999997</v>
      </c>
      <c r="G52" s="10">
        <f t="shared" si="5"/>
        <v>5.0024999999999995</v>
      </c>
    </row>
    <row r="53" spans="1:7" x14ac:dyDescent="0.25">
      <c r="A53" s="13"/>
      <c r="B53" s="2" t="s">
        <v>88</v>
      </c>
      <c r="C53" s="20">
        <v>1</v>
      </c>
      <c r="D53" s="2">
        <v>0.26</v>
      </c>
      <c r="E53" s="21">
        <f t="shared" si="3"/>
        <v>0.26</v>
      </c>
      <c r="F53" s="6">
        <f t="shared" si="4"/>
        <v>3.9E-2</v>
      </c>
      <c r="G53" s="7">
        <f t="shared" si="5"/>
        <v>0.29899999999999999</v>
      </c>
    </row>
    <row r="54" spans="1:7" x14ac:dyDescent="0.25">
      <c r="A54" s="13"/>
      <c r="B54" s="83" t="s">
        <v>89</v>
      </c>
      <c r="C54" s="90">
        <v>1</v>
      </c>
      <c r="D54" s="83">
        <v>2.17</v>
      </c>
      <c r="E54" s="91">
        <f t="shared" si="3"/>
        <v>2.17</v>
      </c>
      <c r="F54" s="84">
        <f t="shared" si="4"/>
        <v>0.32549999999999996</v>
      </c>
      <c r="G54" s="85">
        <f t="shared" si="5"/>
        <v>2.4954999999999998</v>
      </c>
    </row>
    <row r="55" spans="1:7" x14ac:dyDescent="0.25">
      <c r="A55" s="13"/>
      <c r="B55" s="92" t="s">
        <v>204</v>
      </c>
      <c r="C55" s="90">
        <v>1</v>
      </c>
      <c r="D55" s="83">
        <v>2.17</v>
      </c>
      <c r="E55" s="91">
        <f t="shared" si="3"/>
        <v>2.17</v>
      </c>
      <c r="F55" s="84">
        <f t="shared" si="4"/>
        <v>0.32549999999999996</v>
      </c>
      <c r="G55" s="85">
        <f t="shared" si="5"/>
        <v>2.4954999999999998</v>
      </c>
    </row>
    <row r="56" spans="1:7" x14ac:dyDescent="0.25">
      <c r="A56" s="13"/>
      <c r="B56" s="2" t="s">
        <v>29</v>
      </c>
      <c r="C56" s="2">
        <v>1</v>
      </c>
      <c r="D56" s="6">
        <v>0.26</v>
      </c>
      <c r="E56" s="6">
        <f t="shared" si="3"/>
        <v>0.26</v>
      </c>
      <c r="F56" s="6">
        <f t="shared" si="4"/>
        <v>3.9E-2</v>
      </c>
      <c r="G56" s="7">
        <f t="shared" si="5"/>
        <v>0.29899999999999999</v>
      </c>
    </row>
    <row r="57" spans="1:7" x14ac:dyDescent="0.25">
      <c r="A57" s="13"/>
      <c r="B57" s="2" t="s">
        <v>91</v>
      </c>
      <c r="C57" s="2">
        <v>1</v>
      </c>
      <c r="D57" s="6">
        <v>0.26</v>
      </c>
      <c r="E57" s="6">
        <f t="shared" si="3"/>
        <v>0.26</v>
      </c>
      <c r="F57" s="6">
        <f t="shared" si="4"/>
        <v>3.9E-2</v>
      </c>
      <c r="G57" s="7">
        <f t="shared" si="5"/>
        <v>0.29899999999999999</v>
      </c>
    </row>
    <row r="58" spans="1:7" x14ac:dyDescent="0.25">
      <c r="A58" s="13"/>
      <c r="B58" s="88" t="s">
        <v>206</v>
      </c>
      <c r="C58" s="2">
        <v>1</v>
      </c>
      <c r="D58" s="6">
        <v>0.22</v>
      </c>
      <c r="E58" s="6">
        <f t="shared" si="3"/>
        <v>0.22</v>
      </c>
      <c r="F58" s="6">
        <f t="shared" si="4"/>
        <v>3.3000000000000002E-2</v>
      </c>
      <c r="G58" s="7">
        <f t="shared" si="5"/>
        <v>0.253</v>
      </c>
    </row>
    <row r="59" spans="1:7" x14ac:dyDescent="0.25">
      <c r="A59" s="13"/>
      <c r="B59" s="2" t="s">
        <v>90</v>
      </c>
      <c r="C59" s="2">
        <v>1</v>
      </c>
      <c r="D59" s="6">
        <v>0.7</v>
      </c>
      <c r="E59" s="6">
        <f t="shared" si="3"/>
        <v>0.7</v>
      </c>
      <c r="F59" s="6">
        <f t="shared" si="4"/>
        <v>0.105</v>
      </c>
      <c r="G59" s="7">
        <f t="shared" si="5"/>
        <v>0.80499999999999994</v>
      </c>
    </row>
    <row r="60" spans="1:7" x14ac:dyDescent="0.25">
      <c r="A60" s="13"/>
      <c r="B60" s="2" t="s">
        <v>30</v>
      </c>
      <c r="C60" s="2">
        <v>1</v>
      </c>
      <c r="D60" s="6">
        <v>0.13</v>
      </c>
      <c r="E60" s="6">
        <f t="shared" si="3"/>
        <v>0.13</v>
      </c>
      <c r="F60" s="6">
        <f t="shared" si="4"/>
        <v>1.95E-2</v>
      </c>
      <c r="G60" s="7">
        <f t="shared" si="5"/>
        <v>0.14949999999999999</v>
      </c>
    </row>
    <row r="61" spans="1:7" x14ac:dyDescent="0.25">
      <c r="A61" s="13"/>
      <c r="B61" s="2" t="s">
        <v>92</v>
      </c>
      <c r="C61" s="2">
        <v>1</v>
      </c>
      <c r="D61" s="6">
        <v>3.48</v>
      </c>
      <c r="E61" s="6">
        <f t="shared" si="3"/>
        <v>3.48</v>
      </c>
      <c r="F61" s="6">
        <f t="shared" si="4"/>
        <v>0.52200000000000002</v>
      </c>
      <c r="G61" s="7">
        <f t="shared" si="5"/>
        <v>4.0019999999999998</v>
      </c>
    </row>
    <row r="62" spans="1:7" x14ac:dyDescent="0.25">
      <c r="A62" s="13"/>
      <c r="B62" s="2" t="s">
        <v>93</v>
      </c>
      <c r="C62" s="2">
        <v>1</v>
      </c>
      <c r="D62" s="6">
        <v>3.22</v>
      </c>
      <c r="E62" s="6">
        <f t="shared" si="3"/>
        <v>3.22</v>
      </c>
      <c r="F62" s="6">
        <f t="shared" si="4"/>
        <v>0.48299999999999998</v>
      </c>
      <c r="G62" s="7">
        <f t="shared" si="5"/>
        <v>3.7030000000000003</v>
      </c>
    </row>
    <row r="63" spans="1:7" x14ac:dyDescent="0.25">
      <c r="A63" s="13"/>
      <c r="B63" s="2" t="s">
        <v>131</v>
      </c>
      <c r="C63" s="2">
        <v>1</v>
      </c>
      <c r="D63" s="6">
        <v>4</v>
      </c>
      <c r="E63" s="6">
        <f t="shared" si="3"/>
        <v>4</v>
      </c>
      <c r="F63" s="6">
        <f t="shared" si="4"/>
        <v>0.6</v>
      </c>
      <c r="G63" s="7">
        <f t="shared" si="5"/>
        <v>4.5999999999999996</v>
      </c>
    </row>
    <row r="64" spans="1:7" x14ac:dyDescent="0.25">
      <c r="A64" s="13"/>
      <c r="B64" s="2" t="s">
        <v>132</v>
      </c>
      <c r="C64" s="2">
        <v>1</v>
      </c>
      <c r="D64" s="6">
        <v>3</v>
      </c>
      <c r="E64" s="6">
        <f t="shared" si="3"/>
        <v>3</v>
      </c>
      <c r="F64" s="6">
        <f t="shared" si="4"/>
        <v>0.44999999999999996</v>
      </c>
      <c r="G64" s="7">
        <f t="shared" si="5"/>
        <v>3.45</v>
      </c>
    </row>
    <row r="65" spans="1:7" x14ac:dyDescent="0.25">
      <c r="A65" s="13"/>
      <c r="B65" s="2" t="s">
        <v>133</v>
      </c>
      <c r="C65" s="2">
        <v>1</v>
      </c>
      <c r="D65" s="6">
        <v>3.48</v>
      </c>
      <c r="E65" s="6">
        <f t="shared" si="3"/>
        <v>3.48</v>
      </c>
      <c r="F65" s="6">
        <f t="shared" si="4"/>
        <v>0.52200000000000002</v>
      </c>
      <c r="G65" s="7">
        <f t="shared" si="5"/>
        <v>4.0019999999999998</v>
      </c>
    </row>
    <row r="66" spans="1:7" x14ac:dyDescent="0.25">
      <c r="A66" s="13"/>
      <c r="B66" s="2" t="s">
        <v>134</v>
      </c>
      <c r="C66" s="2">
        <v>1</v>
      </c>
      <c r="D66" s="6">
        <v>4.7826086956521747</v>
      </c>
      <c r="E66" s="6">
        <f t="shared" si="3"/>
        <v>4.7826086956521747</v>
      </c>
      <c r="F66" s="6">
        <f t="shared" si="4"/>
        <v>0.71739130434782616</v>
      </c>
      <c r="G66" s="7">
        <f t="shared" si="5"/>
        <v>5.5000000000000009</v>
      </c>
    </row>
    <row r="67" spans="1:7" x14ac:dyDescent="0.25">
      <c r="A67" s="13"/>
      <c r="B67" s="2" t="s">
        <v>31</v>
      </c>
      <c r="C67" s="2">
        <v>1</v>
      </c>
      <c r="D67" s="6">
        <v>0.87</v>
      </c>
      <c r="E67" s="6">
        <f t="shared" si="3"/>
        <v>0.87</v>
      </c>
      <c r="F67" s="6">
        <f t="shared" si="4"/>
        <v>0.1305</v>
      </c>
      <c r="G67" s="7">
        <f t="shared" si="5"/>
        <v>1.0004999999999999</v>
      </c>
    </row>
    <row r="68" spans="1:7" x14ac:dyDescent="0.25">
      <c r="A68" s="13"/>
      <c r="B68" s="88" t="s">
        <v>222</v>
      </c>
      <c r="C68" s="2">
        <v>1</v>
      </c>
      <c r="D68" s="6">
        <v>0.87</v>
      </c>
      <c r="E68" s="6">
        <f t="shared" si="3"/>
        <v>0.87</v>
      </c>
      <c r="F68" s="6">
        <f t="shared" si="4"/>
        <v>0.1305</v>
      </c>
      <c r="G68" s="7">
        <f t="shared" si="5"/>
        <v>1.0004999999999999</v>
      </c>
    </row>
    <row r="69" spans="1:7" x14ac:dyDescent="0.25">
      <c r="A69" s="13"/>
      <c r="B69" s="88" t="s">
        <v>221</v>
      </c>
      <c r="C69" s="2">
        <v>1</v>
      </c>
      <c r="D69" s="6">
        <v>1.3</v>
      </c>
      <c r="E69" s="6">
        <f t="shared" si="3"/>
        <v>1.3</v>
      </c>
      <c r="F69" s="6">
        <f t="shared" si="4"/>
        <v>0.19500000000000001</v>
      </c>
      <c r="G69" s="7">
        <f t="shared" si="5"/>
        <v>1.4950000000000001</v>
      </c>
    </row>
    <row r="70" spans="1:7" x14ac:dyDescent="0.25">
      <c r="A70" s="13"/>
      <c r="B70" s="2" t="s">
        <v>94</v>
      </c>
      <c r="C70" s="2">
        <v>1</v>
      </c>
      <c r="D70" s="6">
        <v>0.17</v>
      </c>
      <c r="E70" s="6">
        <f t="shared" si="3"/>
        <v>0.17</v>
      </c>
      <c r="F70" s="6">
        <f t="shared" si="4"/>
        <v>2.5500000000000002E-2</v>
      </c>
      <c r="G70" s="7">
        <f t="shared" si="5"/>
        <v>0.19550000000000001</v>
      </c>
    </row>
    <row r="71" spans="1:7" x14ac:dyDescent="0.25">
      <c r="A71" s="13"/>
      <c r="B71" s="2" t="s">
        <v>95</v>
      </c>
      <c r="C71" s="2">
        <v>1</v>
      </c>
      <c r="D71" s="6">
        <v>0.3</v>
      </c>
      <c r="E71" s="6">
        <f t="shared" si="3"/>
        <v>0.3</v>
      </c>
      <c r="F71" s="6">
        <f t="shared" si="4"/>
        <v>4.4999999999999998E-2</v>
      </c>
      <c r="G71" s="7">
        <f t="shared" si="5"/>
        <v>0.34499999999999997</v>
      </c>
    </row>
    <row r="72" spans="1:7" x14ac:dyDescent="0.25">
      <c r="A72" s="13"/>
      <c r="B72" s="2" t="s">
        <v>96</v>
      </c>
      <c r="C72" s="2">
        <v>1</v>
      </c>
      <c r="D72" s="6">
        <v>4</v>
      </c>
      <c r="E72" s="6">
        <f t="shared" si="3"/>
        <v>4</v>
      </c>
      <c r="F72" s="6">
        <f t="shared" si="4"/>
        <v>0.6</v>
      </c>
      <c r="G72" s="7">
        <f t="shared" si="5"/>
        <v>4.5999999999999996</v>
      </c>
    </row>
    <row r="73" spans="1:7" x14ac:dyDescent="0.25">
      <c r="A73" s="13"/>
      <c r="B73" s="2" t="s">
        <v>121</v>
      </c>
      <c r="C73" s="2">
        <v>1</v>
      </c>
      <c r="D73" s="6">
        <v>3.04</v>
      </c>
      <c r="E73" s="6">
        <f t="shared" si="3"/>
        <v>3.04</v>
      </c>
      <c r="F73" s="6">
        <f t="shared" si="4"/>
        <v>0.45599999999999996</v>
      </c>
      <c r="G73" s="7">
        <f t="shared" si="5"/>
        <v>3.496</v>
      </c>
    </row>
    <row r="74" spans="1:7" x14ac:dyDescent="0.25">
      <c r="A74" s="13"/>
      <c r="B74" s="2" t="s">
        <v>135</v>
      </c>
      <c r="C74" s="2">
        <v>1</v>
      </c>
      <c r="D74" s="6">
        <v>10.43</v>
      </c>
      <c r="E74" s="6">
        <f t="shared" si="3"/>
        <v>10.43</v>
      </c>
      <c r="F74" s="6">
        <f t="shared" si="4"/>
        <v>1.5645</v>
      </c>
      <c r="G74" s="7">
        <f t="shared" si="5"/>
        <v>11.9945</v>
      </c>
    </row>
    <row r="75" spans="1:7" x14ac:dyDescent="0.25">
      <c r="A75" s="13"/>
      <c r="B75" s="2" t="s">
        <v>114</v>
      </c>
      <c r="C75" s="2">
        <v>1</v>
      </c>
      <c r="D75" s="6">
        <v>18</v>
      </c>
      <c r="E75" s="6">
        <f t="shared" si="3"/>
        <v>18</v>
      </c>
      <c r="F75" s="6">
        <f t="shared" si="4"/>
        <v>2.6999999999999997</v>
      </c>
      <c r="G75" s="7">
        <f t="shared" si="5"/>
        <v>20.7</v>
      </c>
    </row>
    <row r="76" spans="1:7" x14ac:dyDescent="0.25">
      <c r="A76" s="13"/>
      <c r="B76" s="2" t="s">
        <v>175</v>
      </c>
      <c r="C76" s="2">
        <v>1</v>
      </c>
      <c r="D76" s="6">
        <v>19.13</v>
      </c>
      <c r="E76" s="6">
        <f t="shared" si="3"/>
        <v>19.13</v>
      </c>
      <c r="F76" s="6">
        <f t="shared" si="4"/>
        <v>2.8694999999999999</v>
      </c>
      <c r="G76" s="7">
        <f t="shared" ref="G76:G89" si="9">E76+F76</f>
        <v>21.999499999999998</v>
      </c>
    </row>
    <row r="77" spans="1:7" x14ac:dyDescent="0.25">
      <c r="A77" s="13"/>
      <c r="B77" s="2" t="s">
        <v>115</v>
      </c>
      <c r="C77" s="2">
        <v>1</v>
      </c>
      <c r="D77" s="6">
        <v>25</v>
      </c>
      <c r="E77" s="6">
        <f t="shared" si="3"/>
        <v>25</v>
      </c>
      <c r="F77" s="6">
        <f t="shared" si="4"/>
        <v>3.75</v>
      </c>
      <c r="G77" s="7">
        <f t="shared" si="9"/>
        <v>28.75</v>
      </c>
    </row>
    <row r="78" spans="1:7" x14ac:dyDescent="0.25">
      <c r="A78" s="13"/>
      <c r="B78" s="2" t="s">
        <v>123</v>
      </c>
      <c r="C78" s="2">
        <v>1</v>
      </c>
      <c r="D78" s="6">
        <v>8.69</v>
      </c>
      <c r="E78" s="6">
        <f t="shared" si="3"/>
        <v>8.69</v>
      </c>
      <c r="F78" s="6">
        <f t="shared" si="4"/>
        <v>1.3034999999999999</v>
      </c>
      <c r="G78" s="7">
        <f t="shared" si="9"/>
        <v>9.9934999999999992</v>
      </c>
    </row>
    <row r="79" spans="1:7" x14ac:dyDescent="0.25">
      <c r="A79" s="13"/>
      <c r="B79" s="2" t="s">
        <v>122</v>
      </c>
      <c r="C79" s="2">
        <v>1</v>
      </c>
      <c r="D79" s="6">
        <v>4.3499999999999996</v>
      </c>
      <c r="E79" s="6">
        <f t="shared" si="3"/>
        <v>4.3499999999999996</v>
      </c>
      <c r="F79" s="6">
        <f t="shared" si="4"/>
        <v>0.65249999999999997</v>
      </c>
      <c r="G79" s="7">
        <f t="shared" si="9"/>
        <v>5.0024999999999995</v>
      </c>
    </row>
    <row r="80" spans="1:7" x14ac:dyDescent="0.25">
      <c r="A80" s="13"/>
      <c r="B80" s="2" t="s">
        <v>163</v>
      </c>
      <c r="C80" s="2">
        <v>1</v>
      </c>
      <c r="D80" s="6">
        <v>39.130000000000003</v>
      </c>
      <c r="E80" s="6">
        <f t="shared" si="3"/>
        <v>39.130000000000003</v>
      </c>
      <c r="F80" s="6">
        <f t="shared" si="4"/>
        <v>5.8695000000000004</v>
      </c>
      <c r="G80" s="7">
        <f t="shared" si="9"/>
        <v>44.999500000000005</v>
      </c>
    </row>
    <row r="81" spans="1:7" x14ac:dyDescent="0.25">
      <c r="A81" s="13"/>
      <c r="B81" s="2" t="s">
        <v>130</v>
      </c>
      <c r="C81" s="2">
        <v>1</v>
      </c>
      <c r="D81" s="6">
        <v>22.6</v>
      </c>
      <c r="E81" s="6">
        <f t="shared" si="3"/>
        <v>22.6</v>
      </c>
      <c r="F81" s="6">
        <f t="shared" si="4"/>
        <v>3.39</v>
      </c>
      <c r="G81" s="7">
        <f t="shared" si="9"/>
        <v>25.990000000000002</v>
      </c>
    </row>
    <row r="82" spans="1:7" x14ac:dyDescent="0.25">
      <c r="A82" s="13" t="s">
        <v>119</v>
      </c>
      <c r="B82" s="2" t="s">
        <v>32</v>
      </c>
      <c r="C82" s="2">
        <v>1</v>
      </c>
      <c r="D82" s="6">
        <v>13.04</v>
      </c>
      <c r="E82" s="6">
        <f t="shared" si="3"/>
        <v>13.04</v>
      </c>
      <c r="F82" s="6">
        <f t="shared" si="4"/>
        <v>1.9559999999999997</v>
      </c>
      <c r="G82" s="7">
        <f t="shared" si="9"/>
        <v>14.995999999999999</v>
      </c>
    </row>
    <row r="83" spans="1:7" x14ac:dyDescent="0.25">
      <c r="A83" s="13"/>
      <c r="B83" s="2" t="s">
        <v>97</v>
      </c>
      <c r="C83" s="2">
        <v>1</v>
      </c>
      <c r="D83" s="6">
        <v>15.65</v>
      </c>
      <c r="E83" s="6">
        <f t="shared" si="3"/>
        <v>15.65</v>
      </c>
      <c r="F83" s="6">
        <f t="shared" si="4"/>
        <v>2.3475000000000001</v>
      </c>
      <c r="G83" s="7">
        <f t="shared" si="9"/>
        <v>17.997500000000002</v>
      </c>
    </row>
    <row r="84" spans="1:7" x14ac:dyDescent="0.25">
      <c r="A84" s="13"/>
      <c r="B84" s="2" t="s">
        <v>98</v>
      </c>
      <c r="C84" s="2">
        <v>1</v>
      </c>
      <c r="D84" s="6">
        <v>10.43</v>
      </c>
      <c r="E84" s="6">
        <f t="shared" si="3"/>
        <v>10.43</v>
      </c>
      <c r="F84" s="6">
        <f t="shared" si="4"/>
        <v>1.5645</v>
      </c>
      <c r="G84" s="7">
        <f t="shared" si="9"/>
        <v>11.9945</v>
      </c>
    </row>
    <row r="85" spans="1:7" x14ac:dyDescent="0.25">
      <c r="A85" s="13"/>
      <c r="B85" s="2" t="s">
        <v>116</v>
      </c>
      <c r="C85" s="2">
        <v>1</v>
      </c>
      <c r="D85" s="6">
        <v>6.96</v>
      </c>
      <c r="E85" s="6">
        <f t="shared" si="3"/>
        <v>6.96</v>
      </c>
      <c r="F85" s="6">
        <f t="shared" si="4"/>
        <v>1.044</v>
      </c>
      <c r="G85" s="7">
        <f t="shared" si="9"/>
        <v>8.0039999999999996</v>
      </c>
    </row>
    <row r="86" spans="1:7" x14ac:dyDescent="0.25">
      <c r="A86" s="13"/>
      <c r="B86" s="2" t="s">
        <v>118</v>
      </c>
      <c r="C86" s="2">
        <v>1</v>
      </c>
      <c r="D86" s="6">
        <v>17.39</v>
      </c>
      <c r="E86" s="6">
        <f t="shared" ref="E86" si="10">D86*C86</f>
        <v>17.39</v>
      </c>
      <c r="F86" s="6">
        <f t="shared" ref="F86" si="11">E86*15%</f>
        <v>2.6084999999999998</v>
      </c>
      <c r="G86" s="7">
        <f t="shared" ref="G86" si="12">E86+F86</f>
        <v>19.9985</v>
      </c>
    </row>
    <row r="87" spans="1:7" x14ac:dyDescent="0.25">
      <c r="A87" s="13"/>
      <c r="B87" s="2" t="s">
        <v>117</v>
      </c>
      <c r="C87" s="2">
        <v>1</v>
      </c>
      <c r="D87" s="6">
        <v>11.3</v>
      </c>
      <c r="E87" s="6">
        <f t="shared" si="3"/>
        <v>11.3</v>
      </c>
      <c r="F87" s="6">
        <f t="shared" si="4"/>
        <v>1.6950000000000001</v>
      </c>
      <c r="G87" s="7">
        <f t="shared" si="9"/>
        <v>12.995000000000001</v>
      </c>
    </row>
    <row r="88" spans="1:7" x14ac:dyDescent="0.25">
      <c r="A88" s="13"/>
      <c r="B88" s="2" t="s">
        <v>33</v>
      </c>
      <c r="C88" s="2">
        <v>1</v>
      </c>
      <c r="D88" s="6">
        <v>6.96</v>
      </c>
      <c r="E88" s="6">
        <f t="shared" si="3"/>
        <v>6.96</v>
      </c>
      <c r="F88" s="6">
        <f t="shared" si="4"/>
        <v>1.044</v>
      </c>
      <c r="G88" s="7">
        <f t="shared" si="9"/>
        <v>8.0039999999999996</v>
      </c>
    </row>
    <row r="89" spans="1:7" x14ac:dyDescent="0.25">
      <c r="A89" s="13"/>
      <c r="B89" s="2" t="s">
        <v>99</v>
      </c>
      <c r="C89" s="2">
        <v>1</v>
      </c>
      <c r="D89" s="6">
        <v>3.48</v>
      </c>
      <c r="E89" s="6">
        <f t="shared" si="3"/>
        <v>3.48</v>
      </c>
      <c r="F89" s="6">
        <f t="shared" si="4"/>
        <v>0.52200000000000002</v>
      </c>
      <c r="G89" s="7">
        <f t="shared" si="9"/>
        <v>4.0019999999999998</v>
      </c>
    </row>
    <row r="90" spans="1:7" x14ac:dyDescent="0.25">
      <c r="A90" s="78"/>
      <c r="B90" s="79" t="s">
        <v>26</v>
      </c>
      <c r="C90" s="79"/>
      <c r="D90" s="80"/>
      <c r="E90" s="80"/>
      <c r="F90" s="80"/>
      <c r="G90" s="81"/>
    </row>
    <row r="91" spans="1:7" x14ac:dyDescent="0.25">
      <c r="A91" s="13"/>
      <c r="B91" s="73" t="s">
        <v>4</v>
      </c>
      <c r="C91" s="73" t="s">
        <v>5</v>
      </c>
      <c r="D91" s="4" t="s">
        <v>192</v>
      </c>
      <c r="E91" s="4" t="s">
        <v>172</v>
      </c>
      <c r="F91" s="4" t="s">
        <v>190</v>
      </c>
      <c r="G91" s="5" t="s">
        <v>193</v>
      </c>
    </row>
    <row r="92" spans="1:7" x14ac:dyDescent="0.25">
      <c r="A92" s="25"/>
      <c r="B92" s="2" t="s">
        <v>34</v>
      </c>
      <c r="C92" s="2">
        <v>1</v>
      </c>
      <c r="D92" s="6">
        <v>15.65</v>
      </c>
      <c r="E92" s="6">
        <f t="shared" ref="E92:E102" si="13">D92*C92</f>
        <v>15.65</v>
      </c>
      <c r="F92" s="6">
        <f t="shared" ref="F92:F102" si="14">E92*15%</f>
        <v>2.3475000000000001</v>
      </c>
      <c r="G92" s="7">
        <f t="shared" ref="G92:G102" si="15">E92+F92</f>
        <v>17.997500000000002</v>
      </c>
    </row>
    <row r="93" spans="1:7" x14ac:dyDescent="0.25">
      <c r="A93" s="13" t="s">
        <v>108</v>
      </c>
      <c r="B93" s="2" t="s">
        <v>35</v>
      </c>
      <c r="C93" s="2">
        <v>1</v>
      </c>
      <c r="D93" s="6">
        <v>19.13</v>
      </c>
      <c r="E93" s="6">
        <f t="shared" si="13"/>
        <v>19.13</v>
      </c>
      <c r="F93" s="6">
        <f t="shared" si="14"/>
        <v>2.8694999999999999</v>
      </c>
      <c r="G93" s="7">
        <f t="shared" si="15"/>
        <v>21.999499999999998</v>
      </c>
    </row>
    <row r="94" spans="1:7" x14ac:dyDescent="0.25">
      <c r="A94" s="13"/>
      <c r="B94" s="2" t="s">
        <v>36</v>
      </c>
      <c r="C94" s="2">
        <v>1</v>
      </c>
      <c r="D94" s="6">
        <v>26.09</v>
      </c>
      <c r="E94" s="6">
        <f t="shared" si="13"/>
        <v>26.09</v>
      </c>
      <c r="F94" s="6">
        <f t="shared" si="14"/>
        <v>3.9135</v>
      </c>
      <c r="G94" s="7">
        <f t="shared" si="15"/>
        <v>30.003499999999999</v>
      </c>
    </row>
    <row r="95" spans="1:7" x14ac:dyDescent="0.25">
      <c r="A95" s="13"/>
      <c r="B95" s="2" t="s">
        <v>37</v>
      </c>
      <c r="C95" s="2">
        <v>1</v>
      </c>
      <c r="D95" s="6">
        <v>30.43</v>
      </c>
      <c r="E95" s="6">
        <f t="shared" si="13"/>
        <v>30.43</v>
      </c>
      <c r="F95" s="6">
        <f t="shared" si="14"/>
        <v>4.5644999999999998</v>
      </c>
      <c r="G95" s="7">
        <f t="shared" si="15"/>
        <v>34.994500000000002</v>
      </c>
    </row>
    <row r="96" spans="1:7" x14ac:dyDescent="0.25">
      <c r="A96" s="13"/>
      <c r="B96" s="2" t="s">
        <v>38</v>
      </c>
      <c r="C96" s="2">
        <v>1</v>
      </c>
      <c r="D96" s="6">
        <v>2.61</v>
      </c>
      <c r="E96" s="6">
        <f t="shared" si="13"/>
        <v>2.61</v>
      </c>
      <c r="F96" s="6">
        <f t="shared" si="14"/>
        <v>0.39149999999999996</v>
      </c>
      <c r="G96" s="7">
        <f t="shared" si="15"/>
        <v>3.0015000000000001</v>
      </c>
    </row>
    <row r="97" spans="1:7" x14ac:dyDescent="0.25">
      <c r="A97" s="13"/>
      <c r="B97" s="88" t="s">
        <v>205</v>
      </c>
      <c r="C97" s="2">
        <v>1</v>
      </c>
      <c r="D97" s="6">
        <v>65.22</v>
      </c>
      <c r="E97" s="6">
        <f t="shared" si="13"/>
        <v>65.22</v>
      </c>
      <c r="F97" s="6">
        <f t="shared" si="14"/>
        <v>9.7829999999999995</v>
      </c>
      <c r="G97" s="7">
        <f t="shared" si="15"/>
        <v>75.003</v>
      </c>
    </row>
    <row r="98" spans="1:7" x14ac:dyDescent="0.25">
      <c r="A98" s="13"/>
      <c r="B98" s="2" t="s">
        <v>136</v>
      </c>
      <c r="C98" s="2">
        <v>1</v>
      </c>
      <c r="D98" s="6">
        <v>7.39</v>
      </c>
      <c r="E98" s="6">
        <f t="shared" si="13"/>
        <v>7.39</v>
      </c>
      <c r="F98" s="6">
        <f t="shared" si="14"/>
        <v>1.1084999999999998</v>
      </c>
      <c r="G98" s="7">
        <f t="shared" si="15"/>
        <v>8.4984999999999999</v>
      </c>
    </row>
    <row r="99" spans="1:7" x14ac:dyDescent="0.25">
      <c r="A99" s="13"/>
      <c r="B99" s="2" t="s">
        <v>137</v>
      </c>
      <c r="C99" s="2">
        <v>1</v>
      </c>
      <c r="D99" s="6">
        <v>2.61</v>
      </c>
      <c r="E99" s="6">
        <f t="shared" si="13"/>
        <v>2.61</v>
      </c>
      <c r="F99" s="6">
        <f t="shared" si="14"/>
        <v>0.39149999999999996</v>
      </c>
      <c r="G99" s="7">
        <f t="shared" si="15"/>
        <v>3.0015000000000001</v>
      </c>
    </row>
    <row r="100" spans="1:7" x14ac:dyDescent="0.25">
      <c r="A100" s="13"/>
      <c r="B100" s="2" t="s">
        <v>39</v>
      </c>
      <c r="C100" s="2">
        <v>1</v>
      </c>
      <c r="D100" s="6">
        <v>8.69</v>
      </c>
      <c r="E100" s="6">
        <f t="shared" si="13"/>
        <v>8.69</v>
      </c>
      <c r="F100" s="6">
        <f t="shared" si="14"/>
        <v>1.3034999999999999</v>
      </c>
      <c r="G100" s="7">
        <f t="shared" si="15"/>
        <v>9.9934999999999992</v>
      </c>
    </row>
    <row r="101" spans="1:7" x14ac:dyDescent="0.25">
      <c r="A101" s="13"/>
      <c r="B101" s="2" t="s">
        <v>138</v>
      </c>
      <c r="C101" s="2">
        <v>1</v>
      </c>
      <c r="D101" s="6">
        <v>43.48</v>
      </c>
      <c r="E101" s="6">
        <f t="shared" si="13"/>
        <v>43.48</v>
      </c>
      <c r="F101" s="6">
        <f t="shared" si="14"/>
        <v>6.5219999999999994</v>
      </c>
      <c r="G101" s="7">
        <f t="shared" si="15"/>
        <v>50.001999999999995</v>
      </c>
    </row>
    <row r="102" spans="1:7" x14ac:dyDescent="0.25">
      <c r="A102" s="13"/>
      <c r="B102" s="2" t="s">
        <v>139</v>
      </c>
      <c r="C102" s="2">
        <v>1</v>
      </c>
      <c r="D102" s="6">
        <v>65.217391304347828</v>
      </c>
      <c r="E102" s="6">
        <f t="shared" si="13"/>
        <v>65.217391304347828</v>
      </c>
      <c r="F102" s="6">
        <f t="shared" si="14"/>
        <v>9.7826086956521738</v>
      </c>
      <c r="G102" s="7">
        <f t="shared" si="15"/>
        <v>75</v>
      </c>
    </row>
    <row r="103" spans="1:7" x14ac:dyDescent="0.25">
      <c r="A103" s="13"/>
      <c r="B103" s="79" t="s">
        <v>26</v>
      </c>
      <c r="C103" s="79"/>
      <c r="D103" s="80"/>
      <c r="E103" s="80"/>
      <c r="F103" s="80"/>
      <c r="G103" s="81"/>
    </row>
    <row r="104" spans="1:7" x14ac:dyDescent="0.25">
      <c r="A104" s="12"/>
      <c r="B104" s="2" t="s">
        <v>100</v>
      </c>
      <c r="C104" s="2">
        <v>1</v>
      </c>
      <c r="D104" s="6">
        <v>6.96</v>
      </c>
      <c r="E104" s="6">
        <v>6.96</v>
      </c>
      <c r="F104" s="6">
        <v>1.04</v>
      </c>
      <c r="G104" s="7">
        <v>8</v>
      </c>
    </row>
    <row r="105" spans="1:7" x14ac:dyDescent="0.25">
      <c r="A105" s="12"/>
      <c r="B105" s="88" t="s">
        <v>208</v>
      </c>
      <c r="C105" s="2">
        <v>1</v>
      </c>
      <c r="D105" s="6">
        <v>1.91</v>
      </c>
      <c r="E105" s="6">
        <f t="shared" ref="E105:E111" si="16">D105*C105</f>
        <v>1.91</v>
      </c>
      <c r="F105" s="6">
        <f t="shared" ref="F105:F111" si="17">E105*15%</f>
        <v>0.28649999999999998</v>
      </c>
      <c r="G105" s="7">
        <f t="shared" ref="G105:G111" si="18">E105+F105</f>
        <v>2.1964999999999999</v>
      </c>
    </row>
    <row r="106" spans="1:7" x14ac:dyDescent="0.25">
      <c r="A106" s="13" t="s">
        <v>72</v>
      </c>
      <c r="B106" s="2" t="s">
        <v>185</v>
      </c>
      <c r="C106" s="2">
        <v>1</v>
      </c>
      <c r="D106" s="6">
        <v>6.96</v>
      </c>
      <c r="E106" s="6">
        <f t="shared" si="16"/>
        <v>6.96</v>
      </c>
      <c r="F106" s="6">
        <f t="shared" si="17"/>
        <v>1.044</v>
      </c>
      <c r="G106" s="7">
        <f t="shared" si="18"/>
        <v>8.0039999999999996</v>
      </c>
    </row>
    <row r="107" spans="1:7" x14ac:dyDescent="0.25">
      <c r="A107" s="13" t="s">
        <v>73</v>
      </c>
      <c r="B107" s="2" t="s">
        <v>101</v>
      </c>
      <c r="C107" s="2">
        <v>1</v>
      </c>
      <c r="D107" s="6">
        <v>6.09</v>
      </c>
      <c r="E107" s="6">
        <f t="shared" si="16"/>
        <v>6.09</v>
      </c>
      <c r="F107" s="6">
        <f t="shared" si="17"/>
        <v>0.91349999999999998</v>
      </c>
      <c r="G107" s="7">
        <f t="shared" si="18"/>
        <v>7.0034999999999998</v>
      </c>
    </row>
    <row r="108" spans="1:7" x14ac:dyDescent="0.25">
      <c r="A108" s="13"/>
      <c r="B108" s="2" t="s">
        <v>102</v>
      </c>
      <c r="C108" s="2">
        <v>1</v>
      </c>
      <c r="D108" s="6">
        <v>6.09</v>
      </c>
      <c r="E108" s="6">
        <f t="shared" si="16"/>
        <v>6.09</v>
      </c>
      <c r="F108" s="6">
        <f t="shared" si="17"/>
        <v>0.91349999999999998</v>
      </c>
      <c r="G108" s="7">
        <f t="shared" si="18"/>
        <v>7.0034999999999998</v>
      </c>
    </row>
    <row r="109" spans="1:7" x14ac:dyDescent="0.25">
      <c r="A109" s="13"/>
      <c r="B109" s="88" t="s">
        <v>207</v>
      </c>
      <c r="C109" s="2">
        <v>1</v>
      </c>
      <c r="D109" s="6">
        <v>1.91</v>
      </c>
      <c r="E109" s="6">
        <f t="shared" si="16"/>
        <v>1.91</v>
      </c>
      <c r="F109" s="6">
        <f t="shared" si="17"/>
        <v>0.28649999999999998</v>
      </c>
      <c r="G109" s="7">
        <f t="shared" si="18"/>
        <v>2.1964999999999999</v>
      </c>
    </row>
    <row r="110" spans="1:7" x14ac:dyDescent="0.25">
      <c r="A110" s="13"/>
      <c r="B110" s="2" t="s">
        <v>186</v>
      </c>
      <c r="C110" s="2">
        <v>1</v>
      </c>
      <c r="D110" s="6">
        <v>6.09</v>
      </c>
      <c r="E110" s="6">
        <f t="shared" si="16"/>
        <v>6.09</v>
      </c>
      <c r="F110" s="6">
        <f t="shared" si="17"/>
        <v>0.91349999999999998</v>
      </c>
      <c r="G110" s="7">
        <f t="shared" si="18"/>
        <v>7.0034999999999998</v>
      </c>
    </row>
    <row r="111" spans="1:7" x14ac:dyDescent="0.25">
      <c r="A111" s="13"/>
      <c r="B111" s="2" t="s">
        <v>40</v>
      </c>
      <c r="C111" s="2">
        <v>1</v>
      </c>
      <c r="D111" s="6">
        <v>52.17</v>
      </c>
      <c r="E111" s="6">
        <f t="shared" si="16"/>
        <v>52.17</v>
      </c>
      <c r="F111" s="6">
        <f t="shared" si="17"/>
        <v>7.8254999999999999</v>
      </c>
      <c r="G111" s="7">
        <f t="shared" si="18"/>
        <v>59.9955</v>
      </c>
    </row>
    <row r="112" spans="1:7" x14ac:dyDescent="0.25">
      <c r="A112" s="13"/>
      <c r="B112" s="79" t="s">
        <v>26</v>
      </c>
      <c r="C112" s="79"/>
      <c r="D112" s="80"/>
      <c r="E112" s="80"/>
      <c r="F112" s="80"/>
      <c r="G112" s="81"/>
    </row>
    <row r="113" spans="1:7" x14ac:dyDescent="0.25">
      <c r="A113" s="13" t="s">
        <v>73</v>
      </c>
      <c r="B113" s="2" t="s">
        <v>103</v>
      </c>
      <c r="C113" s="2">
        <v>1</v>
      </c>
      <c r="D113" s="6">
        <v>0.43</v>
      </c>
      <c r="E113" s="6">
        <f t="shared" ref="E113:E144" si="19">D113*C113</f>
        <v>0.43</v>
      </c>
      <c r="F113" s="6">
        <f t="shared" ref="F113:F144" si="20">E113*15%</f>
        <v>6.4500000000000002E-2</v>
      </c>
      <c r="G113" s="7">
        <f t="shared" ref="G113:G144" si="21">E113+F113</f>
        <v>0.4945</v>
      </c>
    </row>
    <row r="114" spans="1:7" x14ac:dyDescent="0.25">
      <c r="A114" s="13"/>
      <c r="B114" s="2" t="s">
        <v>120</v>
      </c>
      <c r="C114" s="2">
        <v>1</v>
      </c>
      <c r="D114" s="6">
        <v>0.65</v>
      </c>
      <c r="E114" s="6">
        <f t="shared" si="19"/>
        <v>0.65</v>
      </c>
      <c r="F114" s="6">
        <f t="shared" si="20"/>
        <v>9.7500000000000003E-2</v>
      </c>
      <c r="G114" s="7">
        <f t="shared" si="21"/>
        <v>0.74750000000000005</v>
      </c>
    </row>
    <row r="115" spans="1:7" x14ac:dyDescent="0.25">
      <c r="A115" s="13"/>
      <c r="B115" s="2" t="s">
        <v>104</v>
      </c>
      <c r="C115" s="2">
        <v>1</v>
      </c>
      <c r="D115" s="6">
        <v>5.65</v>
      </c>
      <c r="E115" s="6">
        <f t="shared" si="19"/>
        <v>5.65</v>
      </c>
      <c r="F115" s="6">
        <f t="shared" si="20"/>
        <v>0.84750000000000003</v>
      </c>
      <c r="G115" s="7">
        <f t="shared" si="21"/>
        <v>6.4975000000000005</v>
      </c>
    </row>
    <row r="116" spans="1:7" x14ac:dyDescent="0.25">
      <c r="A116" s="13"/>
      <c r="B116" s="2" t="s">
        <v>105</v>
      </c>
      <c r="C116" s="2">
        <v>1</v>
      </c>
      <c r="D116" s="6">
        <v>5.22</v>
      </c>
      <c r="E116" s="6">
        <f t="shared" si="19"/>
        <v>5.22</v>
      </c>
      <c r="F116" s="6">
        <f t="shared" si="20"/>
        <v>0.78299999999999992</v>
      </c>
      <c r="G116" s="7">
        <f t="shared" si="21"/>
        <v>6.0030000000000001</v>
      </c>
    </row>
    <row r="117" spans="1:7" x14ac:dyDescent="0.25">
      <c r="A117" s="13"/>
      <c r="B117" s="88" t="s">
        <v>213</v>
      </c>
      <c r="C117" s="2">
        <v>1</v>
      </c>
      <c r="D117" s="6">
        <v>0.44</v>
      </c>
      <c r="E117" s="6">
        <f t="shared" si="19"/>
        <v>0.44</v>
      </c>
      <c r="F117" s="6">
        <f t="shared" si="20"/>
        <v>6.6000000000000003E-2</v>
      </c>
      <c r="G117" s="7">
        <f t="shared" si="21"/>
        <v>0.50600000000000001</v>
      </c>
    </row>
    <row r="118" spans="1:7" x14ac:dyDescent="0.25">
      <c r="A118" s="13"/>
      <c r="B118" s="88" t="s">
        <v>200</v>
      </c>
      <c r="C118" s="2">
        <v>1</v>
      </c>
      <c r="D118" s="6">
        <v>2.61</v>
      </c>
      <c r="E118" s="6">
        <f t="shared" si="19"/>
        <v>2.61</v>
      </c>
      <c r="F118" s="6">
        <f t="shared" si="20"/>
        <v>0.39149999999999996</v>
      </c>
      <c r="G118" s="7">
        <f t="shared" si="21"/>
        <v>3.0015000000000001</v>
      </c>
    </row>
    <row r="119" spans="1:7" x14ac:dyDescent="0.25">
      <c r="A119" s="13"/>
      <c r="B119" s="88" t="s">
        <v>201</v>
      </c>
      <c r="C119" s="2">
        <v>1</v>
      </c>
      <c r="D119" s="6">
        <v>1.3</v>
      </c>
      <c r="E119" s="6">
        <f t="shared" si="19"/>
        <v>1.3</v>
      </c>
      <c r="F119" s="6">
        <f t="shared" si="20"/>
        <v>0.19500000000000001</v>
      </c>
      <c r="G119" s="7">
        <f t="shared" si="21"/>
        <v>1.4950000000000001</v>
      </c>
    </row>
    <row r="120" spans="1:7" x14ac:dyDescent="0.25">
      <c r="A120" s="13"/>
      <c r="B120" s="2" t="s">
        <v>106</v>
      </c>
      <c r="C120" s="2">
        <v>1</v>
      </c>
      <c r="D120" s="6">
        <v>2.61</v>
      </c>
      <c r="E120" s="6">
        <f t="shared" si="19"/>
        <v>2.61</v>
      </c>
      <c r="F120" s="6">
        <f t="shared" si="20"/>
        <v>0.39149999999999996</v>
      </c>
      <c r="G120" s="7">
        <f t="shared" si="21"/>
        <v>3.0015000000000001</v>
      </c>
    </row>
    <row r="121" spans="1:7" x14ac:dyDescent="0.25">
      <c r="A121" s="13"/>
      <c r="B121" s="2" t="s">
        <v>107</v>
      </c>
      <c r="C121" s="2">
        <v>1</v>
      </c>
      <c r="D121" s="6">
        <v>3.04</v>
      </c>
      <c r="E121" s="6">
        <f t="shared" si="19"/>
        <v>3.04</v>
      </c>
      <c r="F121" s="6">
        <f t="shared" si="20"/>
        <v>0.45599999999999996</v>
      </c>
      <c r="G121" s="7">
        <f t="shared" si="21"/>
        <v>3.496</v>
      </c>
    </row>
    <row r="122" spans="1:7" x14ac:dyDescent="0.25">
      <c r="A122" s="13"/>
      <c r="B122" s="88" t="s">
        <v>202</v>
      </c>
      <c r="C122" s="2">
        <v>1</v>
      </c>
      <c r="D122" s="6">
        <v>1.3</v>
      </c>
      <c r="E122" s="6">
        <f t="shared" si="19"/>
        <v>1.3</v>
      </c>
      <c r="F122" s="6">
        <f t="shared" si="20"/>
        <v>0.19500000000000001</v>
      </c>
      <c r="G122" s="7">
        <f t="shared" si="21"/>
        <v>1.4950000000000001</v>
      </c>
    </row>
    <row r="123" spans="1:7" x14ac:dyDescent="0.25">
      <c r="A123" s="13"/>
      <c r="B123" s="88" t="s">
        <v>220</v>
      </c>
      <c r="C123" s="2">
        <v>1</v>
      </c>
      <c r="D123" s="6">
        <v>0.87</v>
      </c>
      <c r="E123" s="6">
        <f t="shared" si="19"/>
        <v>0.87</v>
      </c>
      <c r="F123" s="6">
        <f t="shared" si="20"/>
        <v>0.1305</v>
      </c>
      <c r="G123" s="7">
        <f t="shared" si="21"/>
        <v>1.0004999999999999</v>
      </c>
    </row>
    <row r="124" spans="1:7" x14ac:dyDescent="0.25">
      <c r="A124" s="13"/>
      <c r="B124" s="88" t="s">
        <v>217</v>
      </c>
      <c r="C124" s="2">
        <v>1</v>
      </c>
      <c r="D124" s="6">
        <v>0.43</v>
      </c>
      <c r="E124" s="6">
        <f t="shared" si="19"/>
        <v>0.43</v>
      </c>
      <c r="F124" s="6">
        <f t="shared" si="20"/>
        <v>6.4500000000000002E-2</v>
      </c>
      <c r="G124" s="7">
        <f t="shared" si="21"/>
        <v>0.4945</v>
      </c>
    </row>
    <row r="125" spans="1:7" x14ac:dyDescent="0.25">
      <c r="A125" s="13"/>
      <c r="B125" s="2" t="s">
        <v>140</v>
      </c>
      <c r="C125" s="2">
        <v>1</v>
      </c>
      <c r="D125" s="6">
        <v>0.87</v>
      </c>
      <c r="E125" s="6">
        <f t="shared" si="19"/>
        <v>0.87</v>
      </c>
      <c r="F125" s="6">
        <f t="shared" si="20"/>
        <v>0.1305</v>
      </c>
      <c r="G125" s="7">
        <f t="shared" si="21"/>
        <v>1.0004999999999999</v>
      </c>
    </row>
    <row r="126" spans="1:7" x14ac:dyDescent="0.25">
      <c r="A126" s="13"/>
      <c r="B126" s="2" t="s">
        <v>41</v>
      </c>
      <c r="C126" s="2">
        <v>1</v>
      </c>
      <c r="D126" s="6">
        <v>3.48</v>
      </c>
      <c r="E126" s="6">
        <f t="shared" si="19"/>
        <v>3.48</v>
      </c>
      <c r="F126" s="6">
        <f t="shared" si="20"/>
        <v>0.52200000000000002</v>
      </c>
      <c r="G126" s="7">
        <f t="shared" si="21"/>
        <v>4.0019999999999998</v>
      </c>
    </row>
    <row r="127" spans="1:7" x14ac:dyDescent="0.25">
      <c r="A127" s="13"/>
      <c r="B127" s="2" t="s">
        <v>111</v>
      </c>
      <c r="C127" s="2">
        <v>1</v>
      </c>
      <c r="D127" s="6">
        <v>3</v>
      </c>
      <c r="E127" s="6">
        <f t="shared" si="19"/>
        <v>3</v>
      </c>
      <c r="F127" s="6">
        <f t="shared" si="20"/>
        <v>0.44999999999999996</v>
      </c>
      <c r="G127" s="7">
        <f t="shared" si="21"/>
        <v>3.45</v>
      </c>
    </row>
    <row r="128" spans="1:7" x14ac:dyDescent="0.25">
      <c r="A128" s="13"/>
      <c r="B128" s="2" t="s">
        <v>176</v>
      </c>
      <c r="C128" s="2">
        <v>1</v>
      </c>
      <c r="D128" s="6">
        <v>1.74</v>
      </c>
      <c r="E128" s="6">
        <f t="shared" si="19"/>
        <v>1.74</v>
      </c>
      <c r="F128" s="6">
        <f t="shared" si="20"/>
        <v>0.26100000000000001</v>
      </c>
      <c r="G128" s="7">
        <f t="shared" si="21"/>
        <v>2.0009999999999999</v>
      </c>
    </row>
    <row r="129" spans="1:7" x14ac:dyDescent="0.25">
      <c r="A129" s="13"/>
      <c r="B129" s="2" t="s">
        <v>177</v>
      </c>
      <c r="C129" s="2">
        <v>1</v>
      </c>
      <c r="D129" s="6">
        <v>1.74</v>
      </c>
      <c r="E129" s="6">
        <f t="shared" si="19"/>
        <v>1.74</v>
      </c>
      <c r="F129" s="6">
        <f t="shared" si="20"/>
        <v>0.26100000000000001</v>
      </c>
      <c r="G129" s="7">
        <f t="shared" si="21"/>
        <v>2.0009999999999999</v>
      </c>
    </row>
    <row r="130" spans="1:7" x14ac:dyDescent="0.25">
      <c r="A130" s="13"/>
      <c r="B130" s="2" t="s">
        <v>178</v>
      </c>
      <c r="C130" s="2">
        <v>1</v>
      </c>
      <c r="D130" s="6">
        <v>1.74</v>
      </c>
      <c r="E130" s="6">
        <f t="shared" si="19"/>
        <v>1.74</v>
      </c>
      <c r="F130" s="6">
        <f t="shared" si="20"/>
        <v>0.26100000000000001</v>
      </c>
      <c r="G130" s="7">
        <f t="shared" si="21"/>
        <v>2.0009999999999999</v>
      </c>
    </row>
    <row r="131" spans="1:7" x14ac:dyDescent="0.25">
      <c r="A131" s="13"/>
      <c r="B131" s="2" t="s">
        <v>179</v>
      </c>
      <c r="C131" s="2">
        <v>1</v>
      </c>
      <c r="D131" s="6">
        <v>2.61</v>
      </c>
      <c r="E131" s="6">
        <f t="shared" si="19"/>
        <v>2.61</v>
      </c>
      <c r="F131" s="6">
        <f t="shared" si="20"/>
        <v>0.39149999999999996</v>
      </c>
      <c r="G131" s="7">
        <f t="shared" si="21"/>
        <v>3.0015000000000001</v>
      </c>
    </row>
    <row r="132" spans="1:7" x14ac:dyDescent="0.25">
      <c r="A132" s="13"/>
      <c r="B132" s="88" t="s">
        <v>203</v>
      </c>
      <c r="C132" s="2">
        <v>1</v>
      </c>
      <c r="D132" s="6">
        <v>4.3499999999999996</v>
      </c>
      <c r="E132" s="6">
        <f t="shared" si="19"/>
        <v>4.3499999999999996</v>
      </c>
      <c r="F132" s="6">
        <f t="shared" si="20"/>
        <v>0.65249999999999997</v>
      </c>
      <c r="G132" s="7">
        <f t="shared" si="21"/>
        <v>5.0024999999999995</v>
      </c>
    </row>
    <row r="133" spans="1:7" x14ac:dyDescent="0.25">
      <c r="A133" s="13"/>
      <c r="B133" s="88"/>
      <c r="C133" s="2"/>
      <c r="D133" s="6"/>
      <c r="E133" s="6"/>
      <c r="F133" s="6"/>
      <c r="G133" s="7"/>
    </row>
    <row r="134" spans="1:7" x14ac:dyDescent="0.25">
      <c r="A134" s="13"/>
      <c r="B134" s="88" t="s">
        <v>199</v>
      </c>
      <c r="C134" s="2">
        <v>1</v>
      </c>
      <c r="D134" s="6">
        <v>10.43</v>
      </c>
      <c r="E134" s="6">
        <f t="shared" si="19"/>
        <v>10.43</v>
      </c>
      <c r="F134" s="6">
        <f t="shared" si="20"/>
        <v>1.5645</v>
      </c>
      <c r="G134" s="7">
        <f t="shared" si="21"/>
        <v>11.9945</v>
      </c>
    </row>
    <row r="135" spans="1:7" x14ac:dyDescent="0.25">
      <c r="A135" s="13"/>
      <c r="B135" s="88" t="s">
        <v>198</v>
      </c>
      <c r="C135" s="2">
        <v>1</v>
      </c>
      <c r="D135" s="6">
        <v>1.3</v>
      </c>
      <c r="E135" s="6">
        <f t="shared" si="19"/>
        <v>1.3</v>
      </c>
      <c r="F135" s="6">
        <f t="shared" si="20"/>
        <v>0.19500000000000001</v>
      </c>
      <c r="G135" s="7">
        <f t="shared" si="21"/>
        <v>1.4950000000000001</v>
      </c>
    </row>
    <row r="136" spans="1:7" x14ac:dyDescent="0.25">
      <c r="A136" s="13"/>
      <c r="B136" s="2" t="s">
        <v>112</v>
      </c>
      <c r="C136" s="2">
        <v>1</v>
      </c>
      <c r="D136" s="6">
        <v>9.5652173913043494</v>
      </c>
      <c r="E136" s="6">
        <f t="shared" si="19"/>
        <v>9.5652173913043494</v>
      </c>
      <c r="F136" s="6">
        <f t="shared" si="20"/>
        <v>1.4347826086956523</v>
      </c>
      <c r="G136" s="7">
        <f t="shared" si="21"/>
        <v>11.000000000000002</v>
      </c>
    </row>
    <row r="137" spans="1:7" x14ac:dyDescent="0.25">
      <c r="A137" s="13"/>
      <c r="B137" s="2" t="s">
        <v>42</v>
      </c>
      <c r="C137" s="2">
        <v>1</v>
      </c>
      <c r="D137" s="6">
        <v>2.6086956521739131</v>
      </c>
      <c r="E137" s="6">
        <f t="shared" si="19"/>
        <v>2.6086956521739131</v>
      </c>
      <c r="F137" s="6">
        <f t="shared" si="20"/>
        <v>0.39130434782608697</v>
      </c>
      <c r="G137" s="7">
        <f t="shared" si="21"/>
        <v>3</v>
      </c>
    </row>
    <row r="138" spans="1:7" x14ac:dyDescent="0.25">
      <c r="A138" s="13" t="s">
        <v>43</v>
      </c>
      <c r="B138" s="2" t="s">
        <v>141</v>
      </c>
      <c r="C138" s="2">
        <v>1</v>
      </c>
      <c r="D138" s="6">
        <v>15.65217391304348</v>
      </c>
      <c r="E138" s="6">
        <f t="shared" si="19"/>
        <v>15.65217391304348</v>
      </c>
      <c r="F138" s="6">
        <f t="shared" si="20"/>
        <v>2.347826086956522</v>
      </c>
      <c r="G138" s="7">
        <f t="shared" si="21"/>
        <v>18.000000000000004</v>
      </c>
    </row>
    <row r="139" spans="1:7" x14ac:dyDescent="0.25">
      <c r="A139" s="13"/>
      <c r="B139" s="88" t="s">
        <v>214</v>
      </c>
      <c r="C139" s="2">
        <v>1</v>
      </c>
      <c r="D139" s="6">
        <v>8.6999999999999993</v>
      </c>
      <c r="E139" s="6">
        <f t="shared" si="19"/>
        <v>8.6999999999999993</v>
      </c>
      <c r="F139" s="6">
        <f t="shared" si="20"/>
        <v>1.3049999999999999</v>
      </c>
      <c r="G139" s="7">
        <f t="shared" si="21"/>
        <v>10.004999999999999</v>
      </c>
    </row>
    <row r="140" spans="1:7" x14ac:dyDescent="0.25">
      <c r="A140" s="13"/>
      <c r="B140" s="2" t="s">
        <v>142</v>
      </c>
      <c r="C140" s="2">
        <v>1</v>
      </c>
      <c r="D140" s="6">
        <v>8</v>
      </c>
      <c r="E140" s="6">
        <f t="shared" si="19"/>
        <v>8</v>
      </c>
      <c r="F140" s="6">
        <f t="shared" si="20"/>
        <v>1.2</v>
      </c>
      <c r="G140" s="7">
        <f t="shared" si="21"/>
        <v>9.1999999999999993</v>
      </c>
    </row>
    <row r="141" spans="1:7" x14ac:dyDescent="0.25">
      <c r="A141" s="13"/>
      <c r="B141" s="2" t="s">
        <v>143</v>
      </c>
      <c r="C141" s="2">
        <v>1</v>
      </c>
      <c r="D141" s="6">
        <v>12.173913043478262</v>
      </c>
      <c r="E141" s="6">
        <f t="shared" si="19"/>
        <v>12.173913043478262</v>
      </c>
      <c r="F141" s="6">
        <f t="shared" si="20"/>
        <v>1.8260869565217392</v>
      </c>
      <c r="G141" s="7">
        <f t="shared" si="21"/>
        <v>14</v>
      </c>
    </row>
    <row r="142" spans="1:7" x14ac:dyDescent="0.25">
      <c r="A142" s="13"/>
      <c r="B142" s="2" t="s">
        <v>145</v>
      </c>
      <c r="C142" s="2">
        <v>1</v>
      </c>
      <c r="D142" s="6">
        <v>6</v>
      </c>
      <c r="E142" s="6">
        <f t="shared" si="19"/>
        <v>6</v>
      </c>
      <c r="F142" s="6">
        <f t="shared" si="20"/>
        <v>0.89999999999999991</v>
      </c>
      <c r="G142" s="7">
        <f t="shared" si="21"/>
        <v>6.9</v>
      </c>
    </row>
    <row r="143" spans="1:7" x14ac:dyDescent="0.25">
      <c r="A143" s="13"/>
      <c r="B143" s="2" t="s">
        <v>144</v>
      </c>
      <c r="C143" s="2">
        <v>1</v>
      </c>
      <c r="D143" s="6">
        <v>16.52</v>
      </c>
      <c r="E143" s="6">
        <f t="shared" si="19"/>
        <v>16.52</v>
      </c>
      <c r="F143" s="6">
        <f t="shared" si="20"/>
        <v>2.4779999999999998</v>
      </c>
      <c r="G143" s="7">
        <f t="shared" si="21"/>
        <v>18.997999999999998</v>
      </c>
    </row>
    <row r="144" spans="1:7" x14ac:dyDescent="0.25">
      <c r="A144" s="13"/>
      <c r="B144" s="2" t="s">
        <v>44</v>
      </c>
      <c r="C144" s="2">
        <v>1</v>
      </c>
      <c r="D144" s="6">
        <v>2.5</v>
      </c>
      <c r="E144" s="6">
        <f t="shared" si="19"/>
        <v>2.5</v>
      </c>
      <c r="F144" s="6">
        <f t="shared" si="20"/>
        <v>0.375</v>
      </c>
      <c r="G144" s="7">
        <f t="shared" si="21"/>
        <v>2.875</v>
      </c>
    </row>
    <row r="145" spans="1:7" x14ac:dyDescent="0.25">
      <c r="A145" s="13"/>
      <c r="B145" s="82" t="s">
        <v>194</v>
      </c>
      <c r="C145" s="83"/>
      <c r="D145" s="84"/>
      <c r="E145" s="84"/>
      <c r="F145" s="84"/>
      <c r="G145" s="85"/>
    </row>
    <row r="146" spans="1:7" x14ac:dyDescent="0.25">
      <c r="A146" s="13"/>
      <c r="B146" s="86" t="s">
        <v>195</v>
      </c>
      <c r="C146" s="83"/>
      <c r="D146" s="84">
        <f>D145+D112+D103+D90+D45</f>
        <v>0</v>
      </c>
      <c r="E146" s="84">
        <f>E145+E112+E103+E90+E45</f>
        <v>0</v>
      </c>
      <c r="F146" s="84">
        <f>F145+F112+F103+F90+F45</f>
        <v>0</v>
      </c>
      <c r="G146" s="85">
        <f>SUM(D146:F146)</f>
        <v>0</v>
      </c>
    </row>
    <row r="147" spans="1:7" x14ac:dyDescent="0.25">
      <c r="A147" s="13"/>
      <c r="B147" s="86" t="s">
        <v>196</v>
      </c>
      <c r="C147" s="83"/>
      <c r="D147" s="84">
        <f>15/100*D146</f>
        <v>0</v>
      </c>
      <c r="E147" s="84"/>
      <c r="F147" s="84"/>
      <c r="G147" s="85"/>
    </row>
    <row r="148" spans="1:7" x14ac:dyDescent="0.25">
      <c r="A148" s="13"/>
      <c r="B148" s="87" t="s">
        <v>197</v>
      </c>
      <c r="C148" s="79"/>
      <c r="D148" s="80"/>
      <c r="E148" s="80">
        <f>SUM(E146:E147)</f>
        <v>0</v>
      </c>
      <c r="F148" s="80">
        <f>SUM(F146:F147)</f>
        <v>0</v>
      </c>
      <c r="G148" s="81">
        <f>SUM(G146:G147)</f>
        <v>0</v>
      </c>
    </row>
    <row r="149" spans="1:7" x14ac:dyDescent="0.25">
      <c r="A149" s="13"/>
      <c r="B149" s="3" t="s">
        <v>4</v>
      </c>
      <c r="C149" s="3" t="s">
        <v>5</v>
      </c>
      <c r="D149" s="4" t="s">
        <v>180</v>
      </c>
      <c r="E149" s="4" t="s">
        <v>181</v>
      </c>
      <c r="F149" s="4" t="s">
        <v>182</v>
      </c>
      <c r="G149" s="5" t="s">
        <v>183</v>
      </c>
    </row>
    <row r="150" spans="1:7" x14ac:dyDescent="0.25">
      <c r="A150" s="26" t="s">
        <v>74</v>
      </c>
      <c r="B150" s="2" t="s">
        <v>45</v>
      </c>
      <c r="C150" s="2">
        <v>1</v>
      </c>
      <c r="D150" s="2">
        <v>0.17</v>
      </c>
      <c r="E150" s="2">
        <f t="shared" ref="E150:E211" si="22">C150*D150</f>
        <v>0.17</v>
      </c>
      <c r="F150" s="27">
        <f t="shared" ref="F150:F211" si="23">15/100*E150</f>
        <v>2.5500000000000002E-2</v>
      </c>
      <c r="G150" s="28">
        <f t="shared" ref="G150:G211" si="24">C150*D150+F150</f>
        <v>0.19550000000000001</v>
      </c>
    </row>
    <row r="151" spans="1:7" x14ac:dyDescent="0.25">
      <c r="A151" s="12"/>
      <c r="B151" s="2" t="s">
        <v>46</v>
      </c>
      <c r="C151" s="2">
        <v>1</v>
      </c>
      <c r="D151" s="2">
        <v>0.17</v>
      </c>
      <c r="E151" s="2">
        <f t="shared" si="22"/>
        <v>0.17</v>
      </c>
      <c r="F151" s="27">
        <f t="shared" si="23"/>
        <v>2.5500000000000002E-2</v>
      </c>
      <c r="G151" s="28">
        <f t="shared" si="24"/>
        <v>0.19550000000000001</v>
      </c>
    </row>
    <row r="152" spans="1:7" x14ac:dyDescent="0.25">
      <c r="A152" s="12"/>
      <c r="B152" s="2" t="s">
        <v>47</v>
      </c>
      <c r="C152" s="2">
        <v>1</v>
      </c>
      <c r="D152" s="2">
        <v>0.17</v>
      </c>
      <c r="E152" s="2">
        <f t="shared" si="22"/>
        <v>0.17</v>
      </c>
      <c r="F152" s="27">
        <f t="shared" si="23"/>
        <v>2.5500000000000002E-2</v>
      </c>
      <c r="G152" s="28">
        <f t="shared" si="24"/>
        <v>0.19550000000000001</v>
      </c>
    </row>
    <row r="153" spans="1:7" x14ac:dyDescent="0.25">
      <c r="A153" s="12"/>
      <c r="B153" s="2" t="s">
        <v>48</v>
      </c>
      <c r="C153" s="2">
        <v>1</v>
      </c>
      <c r="D153" s="2">
        <v>0.13</v>
      </c>
      <c r="E153" s="2">
        <f t="shared" si="22"/>
        <v>0.13</v>
      </c>
      <c r="F153" s="27">
        <f t="shared" si="23"/>
        <v>1.95E-2</v>
      </c>
      <c r="G153" s="28">
        <f t="shared" si="24"/>
        <v>0.14949999999999999</v>
      </c>
    </row>
    <row r="154" spans="1:7" x14ac:dyDescent="0.25">
      <c r="A154" s="12"/>
      <c r="B154" s="2" t="s">
        <v>49</v>
      </c>
      <c r="C154" s="2">
        <v>1</v>
      </c>
      <c r="D154" s="2">
        <v>0.13</v>
      </c>
      <c r="E154" s="2">
        <f t="shared" si="22"/>
        <v>0.13</v>
      </c>
      <c r="F154" s="27">
        <f t="shared" si="23"/>
        <v>1.95E-2</v>
      </c>
      <c r="G154" s="28">
        <f t="shared" si="24"/>
        <v>0.14949999999999999</v>
      </c>
    </row>
    <row r="155" spans="1:7" x14ac:dyDescent="0.25">
      <c r="A155" s="12"/>
      <c r="B155" s="2" t="s">
        <v>50</v>
      </c>
      <c r="C155" s="2">
        <v>1</v>
      </c>
      <c r="D155" s="2">
        <v>0.13</v>
      </c>
      <c r="E155" s="2">
        <f t="shared" si="22"/>
        <v>0.13</v>
      </c>
      <c r="F155" s="27">
        <f t="shared" si="23"/>
        <v>1.95E-2</v>
      </c>
      <c r="G155" s="28">
        <f t="shared" si="24"/>
        <v>0.14949999999999999</v>
      </c>
    </row>
    <row r="156" spans="1:7" x14ac:dyDescent="0.25">
      <c r="A156" s="12"/>
      <c r="B156" s="2" t="s">
        <v>164</v>
      </c>
      <c r="C156" s="2">
        <v>1</v>
      </c>
      <c r="D156" s="2">
        <v>0.09</v>
      </c>
      <c r="E156" s="2">
        <f t="shared" si="22"/>
        <v>0.09</v>
      </c>
      <c r="F156" s="27">
        <f t="shared" si="23"/>
        <v>1.35E-2</v>
      </c>
      <c r="G156" s="28">
        <f t="shared" si="24"/>
        <v>0.10349999999999999</v>
      </c>
    </row>
    <row r="157" spans="1:7" x14ac:dyDescent="0.25">
      <c r="A157" s="12"/>
      <c r="B157" s="88" t="s">
        <v>216</v>
      </c>
      <c r="C157" s="2">
        <v>1</v>
      </c>
      <c r="D157" s="2">
        <v>0.09</v>
      </c>
      <c r="E157" s="2">
        <f t="shared" si="22"/>
        <v>0.09</v>
      </c>
      <c r="F157" s="27">
        <f t="shared" si="23"/>
        <v>1.35E-2</v>
      </c>
      <c r="G157" s="28">
        <f t="shared" si="24"/>
        <v>0.10349999999999999</v>
      </c>
    </row>
    <row r="158" spans="1:7" x14ac:dyDescent="0.25">
      <c r="A158" s="12"/>
      <c r="B158" s="2" t="s">
        <v>51</v>
      </c>
      <c r="C158" s="2">
        <v>1</v>
      </c>
      <c r="D158" s="2">
        <v>0.09</v>
      </c>
      <c r="E158" s="2">
        <f t="shared" si="22"/>
        <v>0.09</v>
      </c>
      <c r="F158" s="27">
        <f t="shared" si="23"/>
        <v>1.35E-2</v>
      </c>
      <c r="G158" s="28">
        <f t="shared" si="24"/>
        <v>0.10349999999999999</v>
      </c>
    </row>
    <row r="159" spans="1:7" x14ac:dyDescent="0.25">
      <c r="A159" s="12"/>
      <c r="B159" s="2" t="s">
        <v>52</v>
      </c>
      <c r="C159" s="2">
        <v>1</v>
      </c>
      <c r="D159" s="2">
        <v>0.22</v>
      </c>
      <c r="E159" s="2">
        <f t="shared" si="22"/>
        <v>0.22</v>
      </c>
      <c r="F159" s="27">
        <f t="shared" si="23"/>
        <v>3.3000000000000002E-2</v>
      </c>
      <c r="G159" s="28">
        <f t="shared" si="24"/>
        <v>0.253</v>
      </c>
    </row>
    <row r="160" spans="1:7" x14ac:dyDescent="0.25">
      <c r="A160" s="12"/>
      <c r="B160" s="2" t="s">
        <v>124</v>
      </c>
      <c r="C160" s="2">
        <v>1</v>
      </c>
      <c r="D160" s="2">
        <v>0.87</v>
      </c>
      <c r="E160" s="2">
        <f t="shared" si="22"/>
        <v>0.87</v>
      </c>
      <c r="F160" s="27">
        <f t="shared" si="23"/>
        <v>0.1305</v>
      </c>
      <c r="G160" s="28">
        <f t="shared" si="24"/>
        <v>1.0004999999999999</v>
      </c>
    </row>
    <row r="161" spans="1:7" x14ac:dyDescent="0.25">
      <c r="A161" s="12"/>
      <c r="B161" s="2" t="s">
        <v>126</v>
      </c>
      <c r="C161" s="2">
        <v>1</v>
      </c>
      <c r="D161" s="2">
        <v>1.74</v>
      </c>
      <c r="E161" s="2">
        <f t="shared" si="22"/>
        <v>1.74</v>
      </c>
      <c r="F161" s="27">
        <f t="shared" si="23"/>
        <v>0.26100000000000001</v>
      </c>
      <c r="G161" s="28">
        <f t="shared" si="24"/>
        <v>2.0009999999999999</v>
      </c>
    </row>
    <row r="162" spans="1:7" x14ac:dyDescent="0.25">
      <c r="A162" s="12"/>
      <c r="B162" s="2" t="s">
        <v>53</v>
      </c>
      <c r="C162" s="2">
        <v>1</v>
      </c>
      <c r="D162" s="2">
        <v>2.61</v>
      </c>
      <c r="E162" s="2">
        <f t="shared" si="22"/>
        <v>2.61</v>
      </c>
      <c r="F162" s="27">
        <f t="shared" si="23"/>
        <v>0.39149999999999996</v>
      </c>
      <c r="G162" s="28">
        <f t="shared" si="24"/>
        <v>3.0015000000000001</v>
      </c>
    </row>
    <row r="163" spans="1:7" x14ac:dyDescent="0.25">
      <c r="A163" s="12"/>
      <c r="B163" s="2" t="s">
        <v>54</v>
      </c>
      <c r="C163" s="2">
        <v>1</v>
      </c>
      <c r="D163" s="2">
        <v>0.17</v>
      </c>
      <c r="E163" s="2">
        <f t="shared" si="22"/>
        <v>0.17</v>
      </c>
      <c r="F163" s="27">
        <f t="shared" si="23"/>
        <v>2.5500000000000002E-2</v>
      </c>
      <c r="G163" s="28">
        <f t="shared" si="24"/>
        <v>0.19550000000000001</v>
      </c>
    </row>
    <row r="164" spans="1:7" x14ac:dyDescent="0.25">
      <c r="A164" s="12"/>
      <c r="B164" s="2" t="s">
        <v>55</v>
      </c>
      <c r="C164" s="2">
        <v>1</v>
      </c>
      <c r="D164" s="2">
        <v>0.09</v>
      </c>
      <c r="E164" s="2">
        <f t="shared" si="22"/>
        <v>0.09</v>
      </c>
      <c r="F164" s="27">
        <f t="shared" si="23"/>
        <v>1.35E-2</v>
      </c>
      <c r="G164" s="28">
        <f t="shared" si="24"/>
        <v>0.10349999999999999</v>
      </c>
    </row>
    <row r="165" spans="1:7" x14ac:dyDescent="0.25">
      <c r="A165" s="12"/>
      <c r="B165" s="2" t="s">
        <v>56</v>
      </c>
      <c r="C165" s="2">
        <v>1</v>
      </c>
      <c r="D165" s="2">
        <v>4.3499999999999996</v>
      </c>
      <c r="E165" s="2">
        <f t="shared" si="22"/>
        <v>4.3499999999999996</v>
      </c>
      <c r="F165" s="27">
        <f t="shared" si="23"/>
        <v>0.65249999999999997</v>
      </c>
      <c r="G165" s="28">
        <f t="shared" si="24"/>
        <v>5.0024999999999995</v>
      </c>
    </row>
    <row r="166" spans="1:7" x14ac:dyDescent="0.25">
      <c r="A166" s="12"/>
      <c r="B166" s="2" t="s">
        <v>57</v>
      </c>
      <c r="C166" s="2">
        <v>1</v>
      </c>
      <c r="D166" s="2">
        <v>5.22</v>
      </c>
      <c r="E166" s="2">
        <f t="shared" si="22"/>
        <v>5.22</v>
      </c>
      <c r="F166" s="27">
        <f t="shared" si="23"/>
        <v>0.78299999999999992</v>
      </c>
      <c r="G166" s="28">
        <f t="shared" si="24"/>
        <v>6.0030000000000001</v>
      </c>
    </row>
    <row r="167" spans="1:7" x14ac:dyDescent="0.25">
      <c r="A167" s="12"/>
      <c r="B167" s="2" t="s">
        <v>58</v>
      </c>
      <c r="C167" s="2">
        <v>1</v>
      </c>
      <c r="D167" s="2">
        <v>3.91</v>
      </c>
      <c r="E167" s="2">
        <f t="shared" si="22"/>
        <v>3.91</v>
      </c>
      <c r="F167" s="27">
        <f t="shared" si="23"/>
        <v>0.58650000000000002</v>
      </c>
      <c r="G167" s="28">
        <f t="shared" si="24"/>
        <v>4.4965000000000002</v>
      </c>
    </row>
    <row r="168" spans="1:7" x14ac:dyDescent="0.25">
      <c r="A168" s="12"/>
      <c r="B168" s="2" t="s">
        <v>59</v>
      </c>
      <c r="C168" s="2">
        <v>1</v>
      </c>
      <c r="D168" s="2">
        <v>3.48</v>
      </c>
      <c r="E168" s="2">
        <f t="shared" si="22"/>
        <v>3.48</v>
      </c>
      <c r="F168" s="27">
        <f t="shared" si="23"/>
        <v>0.52200000000000002</v>
      </c>
      <c r="G168" s="28">
        <f t="shared" si="24"/>
        <v>4.0019999999999998</v>
      </c>
    </row>
    <row r="169" spans="1:7" x14ac:dyDescent="0.25">
      <c r="A169" s="12"/>
      <c r="B169" s="2" t="s">
        <v>60</v>
      </c>
      <c r="C169" s="2">
        <v>1</v>
      </c>
      <c r="D169" s="2">
        <v>0.43</v>
      </c>
      <c r="E169" s="2">
        <f t="shared" si="22"/>
        <v>0.43</v>
      </c>
      <c r="F169" s="27">
        <f t="shared" si="23"/>
        <v>6.4500000000000002E-2</v>
      </c>
      <c r="G169" s="28">
        <f t="shared" si="24"/>
        <v>0.4945</v>
      </c>
    </row>
    <row r="170" spans="1:7" x14ac:dyDescent="0.25">
      <c r="A170" s="12"/>
      <c r="B170" s="2" t="s">
        <v>61</v>
      </c>
      <c r="C170" s="2">
        <v>1</v>
      </c>
      <c r="D170" s="2">
        <v>8.69</v>
      </c>
      <c r="E170" s="2">
        <f t="shared" si="22"/>
        <v>8.69</v>
      </c>
      <c r="F170" s="27">
        <f t="shared" si="23"/>
        <v>1.3034999999999999</v>
      </c>
      <c r="G170" s="28">
        <f t="shared" si="24"/>
        <v>9.9934999999999992</v>
      </c>
    </row>
    <row r="171" spans="1:7" x14ac:dyDescent="0.25">
      <c r="A171" s="12"/>
      <c r="B171" s="2" t="s">
        <v>62</v>
      </c>
      <c r="C171" s="2">
        <v>1</v>
      </c>
      <c r="D171" s="2">
        <v>9.56</v>
      </c>
      <c r="E171" s="2">
        <f t="shared" si="22"/>
        <v>9.56</v>
      </c>
      <c r="F171" s="27">
        <f t="shared" si="23"/>
        <v>1.4339999999999999</v>
      </c>
      <c r="G171" s="28">
        <f t="shared" si="24"/>
        <v>10.994</v>
      </c>
    </row>
    <row r="172" spans="1:7" x14ac:dyDescent="0.25">
      <c r="A172" s="12"/>
      <c r="B172" s="2" t="s">
        <v>63</v>
      </c>
      <c r="C172" s="2">
        <v>1</v>
      </c>
      <c r="D172" s="2">
        <v>0.09</v>
      </c>
      <c r="E172" s="2">
        <f t="shared" si="22"/>
        <v>0.09</v>
      </c>
      <c r="F172" s="27">
        <f t="shared" si="23"/>
        <v>1.35E-2</v>
      </c>
      <c r="G172" s="28">
        <f t="shared" si="24"/>
        <v>0.10349999999999999</v>
      </c>
    </row>
    <row r="173" spans="1:7" x14ac:dyDescent="0.25">
      <c r="A173" s="12"/>
      <c r="B173" s="2" t="s">
        <v>64</v>
      </c>
      <c r="C173" s="2">
        <v>1</v>
      </c>
      <c r="D173" s="2">
        <v>0.09</v>
      </c>
      <c r="E173" s="2">
        <f t="shared" si="22"/>
        <v>0.09</v>
      </c>
      <c r="F173" s="27">
        <f t="shared" si="23"/>
        <v>1.35E-2</v>
      </c>
      <c r="G173" s="28">
        <f t="shared" si="24"/>
        <v>0.10349999999999999</v>
      </c>
    </row>
    <row r="174" spans="1:7" x14ac:dyDescent="0.25">
      <c r="A174" s="12"/>
      <c r="B174" s="88" t="s">
        <v>224</v>
      </c>
      <c r="C174" s="2">
        <v>1</v>
      </c>
      <c r="D174" s="2">
        <v>2.61</v>
      </c>
      <c r="E174" s="2">
        <f t="shared" si="22"/>
        <v>2.61</v>
      </c>
      <c r="F174" s="27">
        <f t="shared" si="23"/>
        <v>0.39149999999999996</v>
      </c>
      <c r="G174" s="28">
        <f t="shared" si="24"/>
        <v>3.0015000000000001</v>
      </c>
    </row>
    <row r="175" spans="1:7" x14ac:dyDescent="0.25">
      <c r="A175" s="12"/>
      <c r="B175" s="2" t="s">
        <v>110</v>
      </c>
      <c r="C175" s="2">
        <v>1</v>
      </c>
      <c r="D175" s="2">
        <v>10.43</v>
      </c>
      <c r="E175" s="2">
        <f t="shared" si="22"/>
        <v>10.43</v>
      </c>
      <c r="F175" s="27">
        <f t="shared" si="23"/>
        <v>1.5645</v>
      </c>
      <c r="G175" s="28">
        <f t="shared" si="24"/>
        <v>11.9945</v>
      </c>
    </row>
    <row r="176" spans="1:7" x14ac:dyDescent="0.25">
      <c r="A176" s="12"/>
      <c r="B176" s="2" t="s">
        <v>125</v>
      </c>
      <c r="C176" s="2">
        <v>1</v>
      </c>
      <c r="D176" s="2">
        <v>13.05</v>
      </c>
      <c r="E176" s="2">
        <f t="shared" si="22"/>
        <v>13.05</v>
      </c>
      <c r="F176" s="27">
        <f t="shared" si="23"/>
        <v>1.9575</v>
      </c>
      <c r="G176" s="28">
        <f t="shared" si="24"/>
        <v>15.0075</v>
      </c>
    </row>
    <row r="177" spans="1:7" x14ac:dyDescent="0.25">
      <c r="A177" s="12"/>
      <c r="B177" s="2" t="s">
        <v>65</v>
      </c>
      <c r="C177" s="2">
        <v>1</v>
      </c>
      <c r="D177" s="2">
        <v>0.43</v>
      </c>
      <c r="E177" s="2">
        <f t="shared" si="22"/>
        <v>0.43</v>
      </c>
      <c r="F177" s="27">
        <f t="shared" si="23"/>
        <v>6.4500000000000002E-2</v>
      </c>
      <c r="G177" s="28">
        <f t="shared" si="24"/>
        <v>0.4945</v>
      </c>
    </row>
    <row r="178" spans="1:7" ht="15.75" thickBot="1" x14ac:dyDescent="0.3">
      <c r="A178" s="12"/>
      <c r="B178" s="69"/>
      <c r="C178" s="70"/>
      <c r="D178" s="70"/>
      <c r="E178" s="70"/>
      <c r="F178" s="71"/>
      <c r="G178" s="72"/>
    </row>
    <row r="179" spans="1:7" ht="15.75" thickBot="1" x14ac:dyDescent="0.3">
      <c r="A179" s="12"/>
      <c r="B179" s="32" t="s">
        <v>4</v>
      </c>
      <c r="C179" s="33" t="s">
        <v>5</v>
      </c>
      <c r="D179" s="33" t="s">
        <v>180</v>
      </c>
      <c r="E179" s="33" t="s">
        <v>181</v>
      </c>
      <c r="F179" s="34" t="s">
        <v>182</v>
      </c>
      <c r="G179" s="35" t="s">
        <v>183</v>
      </c>
    </row>
    <row r="180" spans="1:7" x14ac:dyDescent="0.25">
      <c r="A180" s="12"/>
      <c r="B180" s="65"/>
      <c r="C180" s="66"/>
      <c r="D180" s="66"/>
      <c r="E180" s="66"/>
      <c r="F180" s="67"/>
      <c r="G180" s="68"/>
    </row>
    <row r="181" spans="1:7" x14ac:dyDescent="0.25">
      <c r="A181" s="12"/>
      <c r="B181" s="2" t="s">
        <v>66</v>
      </c>
      <c r="C181" s="2">
        <v>1</v>
      </c>
      <c r="D181" s="2">
        <v>0.09</v>
      </c>
      <c r="E181" s="2">
        <f t="shared" si="22"/>
        <v>0.09</v>
      </c>
      <c r="F181" s="27">
        <f t="shared" si="23"/>
        <v>1.35E-2</v>
      </c>
      <c r="G181" s="28">
        <f t="shared" si="24"/>
        <v>0.10349999999999999</v>
      </c>
    </row>
    <row r="182" spans="1:7" x14ac:dyDescent="0.25">
      <c r="A182" s="12"/>
      <c r="B182" s="29" t="s">
        <v>67</v>
      </c>
      <c r="C182" s="29">
        <v>1</v>
      </c>
      <c r="D182" s="29">
        <v>1.74</v>
      </c>
      <c r="E182" s="29">
        <f t="shared" si="22"/>
        <v>1.74</v>
      </c>
      <c r="F182" s="30">
        <f t="shared" si="23"/>
        <v>0.26100000000000001</v>
      </c>
      <c r="G182" s="31">
        <f t="shared" si="24"/>
        <v>2.0009999999999999</v>
      </c>
    </row>
    <row r="183" spans="1:7" x14ac:dyDescent="0.25">
      <c r="A183" s="12"/>
      <c r="B183" s="2" t="s">
        <v>68</v>
      </c>
      <c r="C183" s="2">
        <v>1</v>
      </c>
      <c r="D183" s="2">
        <v>0.13</v>
      </c>
      <c r="E183" s="2">
        <f t="shared" si="22"/>
        <v>0.13</v>
      </c>
      <c r="F183" s="27">
        <f t="shared" si="23"/>
        <v>1.95E-2</v>
      </c>
      <c r="G183" s="28">
        <f t="shared" si="24"/>
        <v>0.14949999999999999</v>
      </c>
    </row>
    <row r="184" spans="1:7" x14ac:dyDescent="0.25">
      <c r="A184" s="12"/>
      <c r="B184" s="2" t="s">
        <v>69</v>
      </c>
      <c r="C184" s="2">
        <v>1</v>
      </c>
      <c r="D184" s="2">
        <v>0.44</v>
      </c>
      <c r="E184" s="2">
        <f t="shared" si="22"/>
        <v>0.44</v>
      </c>
      <c r="F184" s="27">
        <f t="shared" si="23"/>
        <v>6.6000000000000003E-2</v>
      </c>
      <c r="G184" s="28">
        <f t="shared" si="24"/>
        <v>0.50600000000000001</v>
      </c>
    </row>
    <row r="185" spans="1:7" x14ac:dyDescent="0.25">
      <c r="A185" s="12"/>
      <c r="B185" s="2" t="s">
        <v>159</v>
      </c>
      <c r="C185" s="2">
        <v>1</v>
      </c>
      <c r="D185" s="2">
        <v>0.17</v>
      </c>
      <c r="E185" s="2">
        <f t="shared" si="22"/>
        <v>0.17</v>
      </c>
      <c r="F185" s="27">
        <f t="shared" si="23"/>
        <v>2.5500000000000002E-2</v>
      </c>
      <c r="G185" s="28">
        <f t="shared" si="24"/>
        <v>0.19550000000000001</v>
      </c>
    </row>
    <row r="186" spans="1:7" x14ac:dyDescent="0.25">
      <c r="A186" s="12"/>
      <c r="B186" s="2" t="s">
        <v>146</v>
      </c>
      <c r="C186" s="2">
        <v>1</v>
      </c>
      <c r="D186" s="2">
        <v>0.09</v>
      </c>
      <c r="E186" s="2">
        <f t="shared" si="22"/>
        <v>0.09</v>
      </c>
      <c r="F186" s="27">
        <f t="shared" si="23"/>
        <v>1.35E-2</v>
      </c>
      <c r="G186" s="28">
        <f t="shared" si="24"/>
        <v>0.10349999999999999</v>
      </c>
    </row>
    <row r="187" spans="1:7" x14ac:dyDescent="0.25">
      <c r="A187" s="12"/>
      <c r="B187" s="2" t="s">
        <v>147</v>
      </c>
      <c r="C187" s="2">
        <v>1</v>
      </c>
      <c r="D187" s="2">
        <v>0.17</v>
      </c>
      <c r="E187" s="2">
        <f t="shared" si="22"/>
        <v>0.17</v>
      </c>
      <c r="F187" s="27">
        <f t="shared" si="23"/>
        <v>2.5500000000000002E-2</v>
      </c>
      <c r="G187" s="28">
        <f t="shared" si="24"/>
        <v>0.19550000000000001</v>
      </c>
    </row>
    <row r="188" spans="1:7" x14ac:dyDescent="0.25">
      <c r="A188" s="12"/>
      <c r="B188" s="2" t="s">
        <v>148</v>
      </c>
      <c r="C188" s="2">
        <v>1</v>
      </c>
      <c r="D188" s="2">
        <v>0.17</v>
      </c>
      <c r="E188" s="2">
        <f t="shared" si="22"/>
        <v>0.17</v>
      </c>
      <c r="F188" s="27">
        <f t="shared" si="23"/>
        <v>2.5500000000000002E-2</v>
      </c>
      <c r="G188" s="28">
        <f t="shared" si="24"/>
        <v>0.19550000000000001</v>
      </c>
    </row>
    <row r="189" spans="1:7" x14ac:dyDescent="0.25">
      <c r="A189" s="12"/>
      <c r="B189" s="2" t="s">
        <v>149</v>
      </c>
      <c r="C189" s="2">
        <v>1</v>
      </c>
      <c r="D189" s="2">
        <v>0.44</v>
      </c>
      <c r="E189" s="2">
        <f t="shared" si="22"/>
        <v>0.44</v>
      </c>
      <c r="F189" s="27">
        <f t="shared" si="23"/>
        <v>6.6000000000000003E-2</v>
      </c>
      <c r="G189" s="28">
        <f t="shared" si="24"/>
        <v>0.50600000000000001</v>
      </c>
    </row>
    <row r="190" spans="1:7" x14ac:dyDescent="0.25">
      <c r="A190" s="12"/>
      <c r="B190" s="2" t="s">
        <v>150</v>
      </c>
      <c r="C190" s="2">
        <v>1</v>
      </c>
      <c r="D190" s="2">
        <v>1.74</v>
      </c>
      <c r="E190" s="2">
        <f t="shared" si="22"/>
        <v>1.74</v>
      </c>
      <c r="F190" s="27">
        <f t="shared" si="23"/>
        <v>0.26100000000000001</v>
      </c>
      <c r="G190" s="28">
        <f t="shared" si="24"/>
        <v>2.0009999999999999</v>
      </c>
    </row>
    <row r="191" spans="1:7" x14ac:dyDescent="0.25">
      <c r="A191" s="12"/>
      <c r="B191" s="2" t="s">
        <v>151</v>
      </c>
      <c r="C191" s="2">
        <v>1</v>
      </c>
      <c r="D191" s="2">
        <v>0.09</v>
      </c>
      <c r="E191" s="2">
        <f t="shared" si="22"/>
        <v>0.09</v>
      </c>
      <c r="F191" s="27">
        <f t="shared" si="23"/>
        <v>1.35E-2</v>
      </c>
      <c r="G191" s="28">
        <f t="shared" si="24"/>
        <v>0.10349999999999999</v>
      </c>
    </row>
    <row r="192" spans="1:7" x14ac:dyDescent="0.25">
      <c r="A192" s="12"/>
      <c r="B192" s="2" t="s">
        <v>152</v>
      </c>
      <c r="C192" s="2">
        <v>1</v>
      </c>
      <c r="D192" s="2">
        <v>0.09</v>
      </c>
      <c r="E192" s="2">
        <f t="shared" si="22"/>
        <v>0.09</v>
      </c>
      <c r="F192" s="27">
        <f t="shared" si="23"/>
        <v>1.35E-2</v>
      </c>
      <c r="G192" s="28">
        <f t="shared" si="24"/>
        <v>0.10349999999999999</v>
      </c>
    </row>
    <row r="193" spans="1:7" x14ac:dyDescent="0.25">
      <c r="A193" s="12"/>
      <c r="B193" s="2" t="s">
        <v>153</v>
      </c>
      <c r="C193" s="2">
        <v>1</v>
      </c>
      <c r="D193" s="2">
        <v>30.43</v>
      </c>
      <c r="E193" s="2">
        <f t="shared" si="22"/>
        <v>30.43</v>
      </c>
      <c r="F193" s="27">
        <f t="shared" si="23"/>
        <v>4.5644999999999998</v>
      </c>
      <c r="G193" s="28">
        <f t="shared" si="24"/>
        <v>34.994500000000002</v>
      </c>
    </row>
    <row r="194" spans="1:7" x14ac:dyDescent="0.25">
      <c r="A194" s="12"/>
      <c r="B194" s="2" t="s">
        <v>154</v>
      </c>
      <c r="C194" s="2">
        <v>1</v>
      </c>
      <c r="D194" s="2">
        <v>2.61</v>
      </c>
      <c r="E194" s="2">
        <f t="shared" si="22"/>
        <v>2.61</v>
      </c>
      <c r="F194" s="27">
        <f t="shared" si="23"/>
        <v>0.39149999999999996</v>
      </c>
      <c r="G194" s="28">
        <f t="shared" si="24"/>
        <v>3.0015000000000001</v>
      </c>
    </row>
    <row r="195" spans="1:7" x14ac:dyDescent="0.25">
      <c r="A195" s="12"/>
      <c r="B195" s="2" t="s">
        <v>155</v>
      </c>
      <c r="C195" s="2">
        <v>1</v>
      </c>
      <c r="D195" s="2">
        <v>2.61</v>
      </c>
      <c r="E195" s="2">
        <f t="shared" si="22"/>
        <v>2.61</v>
      </c>
      <c r="F195" s="27">
        <f t="shared" si="23"/>
        <v>0.39149999999999996</v>
      </c>
      <c r="G195" s="28">
        <f t="shared" si="24"/>
        <v>3.0015000000000001</v>
      </c>
    </row>
    <row r="196" spans="1:7" x14ac:dyDescent="0.25">
      <c r="A196" s="12"/>
      <c r="B196" s="2" t="s">
        <v>165</v>
      </c>
      <c r="C196" s="2">
        <v>1</v>
      </c>
      <c r="D196" s="2">
        <v>4.3499999999999996</v>
      </c>
      <c r="E196" s="2">
        <f t="shared" si="22"/>
        <v>4.3499999999999996</v>
      </c>
      <c r="F196" s="27">
        <f t="shared" si="23"/>
        <v>0.65249999999999997</v>
      </c>
      <c r="G196" s="28">
        <f t="shared" si="24"/>
        <v>5.0024999999999995</v>
      </c>
    </row>
    <row r="197" spans="1:7" x14ac:dyDescent="0.25">
      <c r="A197" s="12"/>
      <c r="B197" s="2" t="s">
        <v>166</v>
      </c>
      <c r="C197" s="2">
        <v>1</v>
      </c>
      <c r="D197" s="2">
        <v>0.44</v>
      </c>
      <c r="E197" s="2">
        <f t="shared" si="22"/>
        <v>0.44</v>
      </c>
      <c r="F197" s="27">
        <f t="shared" si="23"/>
        <v>6.6000000000000003E-2</v>
      </c>
      <c r="G197" s="28">
        <f t="shared" si="24"/>
        <v>0.50600000000000001</v>
      </c>
    </row>
    <row r="198" spans="1:7" x14ac:dyDescent="0.25">
      <c r="A198" s="12"/>
      <c r="B198" s="2" t="s">
        <v>167</v>
      </c>
      <c r="C198" s="2">
        <v>1</v>
      </c>
      <c r="D198" s="2">
        <v>2.61</v>
      </c>
      <c r="E198" s="2">
        <f t="shared" si="22"/>
        <v>2.61</v>
      </c>
      <c r="F198" s="27">
        <f t="shared" si="23"/>
        <v>0.39149999999999996</v>
      </c>
      <c r="G198" s="28">
        <f t="shared" si="24"/>
        <v>3.0015000000000001</v>
      </c>
    </row>
    <row r="199" spans="1:7" x14ac:dyDescent="0.25">
      <c r="A199" s="12"/>
      <c r="B199" s="2" t="s">
        <v>168</v>
      </c>
      <c r="C199" s="2">
        <v>1</v>
      </c>
      <c r="D199" s="2">
        <v>0.44</v>
      </c>
      <c r="E199" s="2">
        <f t="shared" si="22"/>
        <v>0.44</v>
      </c>
      <c r="F199" s="27">
        <f t="shared" si="23"/>
        <v>6.6000000000000003E-2</v>
      </c>
      <c r="G199" s="28">
        <f t="shared" si="24"/>
        <v>0.50600000000000001</v>
      </c>
    </row>
    <row r="200" spans="1:7" x14ac:dyDescent="0.25">
      <c r="A200" s="12"/>
      <c r="B200" s="2" t="s">
        <v>169</v>
      </c>
      <c r="C200" s="2">
        <v>1</v>
      </c>
      <c r="D200" s="2">
        <v>0.44</v>
      </c>
      <c r="E200" s="2">
        <f t="shared" si="22"/>
        <v>0.44</v>
      </c>
      <c r="F200" s="27">
        <f t="shared" si="23"/>
        <v>6.6000000000000003E-2</v>
      </c>
      <c r="G200" s="28">
        <f t="shared" si="24"/>
        <v>0.50600000000000001</v>
      </c>
    </row>
    <row r="201" spans="1:7" x14ac:dyDescent="0.25">
      <c r="A201" s="12"/>
      <c r="B201" s="2" t="s">
        <v>184</v>
      </c>
      <c r="C201" s="2">
        <v>1</v>
      </c>
      <c r="D201" s="2">
        <v>0.87</v>
      </c>
      <c r="E201" s="2">
        <f t="shared" si="22"/>
        <v>0.87</v>
      </c>
      <c r="F201" s="27">
        <f t="shared" si="23"/>
        <v>0.1305</v>
      </c>
      <c r="G201" s="28">
        <f t="shared" si="24"/>
        <v>1.0004999999999999</v>
      </c>
    </row>
    <row r="202" spans="1:7" x14ac:dyDescent="0.25">
      <c r="A202" s="12"/>
      <c r="B202" s="2" t="s">
        <v>156</v>
      </c>
      <c r="C202" s="2">
        <v>1</v>
      </c>
      <c r="D202" s="2">
        <v>0.44</v>
      </c>
      <c r="E202" s="2">
        <f t="shared" si="22"/>
        <v>0.44</v>
      </c>
      <c r="F202" s="27">
        <f t="shared" si="23"/>
        <v>6.6000000000000003E-2</v>
      </c>
      <c r="G202" s="28">
        <f t="shared" si="24"/>
        <v>0.50600000000000001</v>
      </c>
    </row>
    <row r="203" spans="1:7" x14ac:dyDescent="0.25">
      <c r="A203" s="12"/>
      <c r="B203" s="2" t="s">
        <v>160</v>
      </c>
      <c r="C203" s="2">
        <v>1</v>
      </c>
      <c r="D203" s="2">
        <v>0.44</v>
      </c>
      <c r="E203" s="2">
        <f t="shared" si="22"/>
        <v>0.44</v>
      </c>
      <c r="F203" s="27">
        <f t="shared" si="23"/>
        <v>6.6000000000000003E-2</v>
      </c>
      <c r="G203" s="28">
        <f t="shared" si="24"/>
        <v>0.50600000000000001</v>
      </c>
    </row>
    <row r="204" spans="1:7" x14ac:dyDescent="0.25">
      <c r="A204" s="12"/>
      <c r="B204" s="2" t="s">
        <v>157</v>
      </c>
      <c r="C204" s="2">
        <v>1</v>
      </c>
      <c r="D204" s="2">
        <v>0.87</v>
      </c>
      <c r="E204" s="2">
        <f t="shared" si="22"/>
        <v>0.87</v>
      </c>
      <c r="F204" s="27">
        <f t="shared" si="23"/>
        <v>0.1305</v>
      </c>
      <c r="G204" s="28">
        <f t="shared" si="24"/>
        <v>1.0004999999999999</v>
      </c>
    </row>
    <row r="205" spans="1:7" x14ac:dyDescent="0.25">
      <c r="A205" s="12"/>
      <c r="B205" s="2" t="s">
        <v>171</v>
      </c>
      <c r="C205" s="2">
        <v>1</v>
      </c>
      <c r="D205" s="2">
        <v>0.44</v>
      </c>
      <c r="E205" s="2">
        <f t="shared" si="22"/>
        <v>0.44</v>
      </c>
      <c r="F205" s="27">
        <f t="shared" si="23"/>
        <v>6.6000000000000003E-2</v>
      </c>
      <c r="G205" s="28">
        <f t="shared" si="24"/>
        <v>0.50600000000000001</v>
      </c>
    </row>
    <row r="206" spans="1:7" x14ac:dyDescent="0.25">
      <c r="A206" s="12"/>
      <c r="B206" s="2" t="s">
        <v>170</v>
      </c>
      <c r="C206" s="2">
        <v>1</v>
      </c>
      <c r="D206" s="2">
        <v>0.44</v>
      </c>
      <c r="E206" s="2">
        <f t="shared" si="22"/>
        <v>0.44</v>
      </c>
      <c r="F206" s="27">
        <f t="shared" si="23"/>
        <v>6.6000000000000003E-2</v>
      </c>
      <c r="G206" s="28">
        <f t="shared" si="24"/>
        <v>0.50600000000000001</v>
      </c>
    </row>
    <row r="207" spans="1:7" x14ac:dyDescent="0.25">
      <c r="A207" s="12"/>
      <c r="B207" s="88" t="s">
        <v>218</v>
      </c>
      <c r="C207" s="2">
        <v>1</v>
      </c>
      <c r="D207" s="2">
        <v>4.3499999999999996</v>
      </c>
      <c r="E207" s="2">
        <f t="shared" si="22"/>
        <v>4.3499999999999996</v>
      </c>
      <c r="F207" s="27">
        <f t="shared" si="23"/>
        <v>0.65249999999999997</v>
      </c>
      <c r="G207" s="28">
        <f t="shared" si="24"/>
        <v>5.0024999999999995</v>
      </c>
    </row>
    <row r="208" spans="1:7" x14ac:dyDescent="0.25">
      <c r="A208" s="12"/>
      <c r="B208" s="88" t="s">
        <v>219</v>
      </c>
      <c r="C208" s="2">
        <v>1</v>
      </c>
      <c r="D208" s="2">
        <v>21.74</v>
      </c>
      <c r="E208" s="2">
        <f t="shared" si="22"/>
        <v>21.74</v>
      </c>
      <c r="F208" s="27">
        <f t="shared" si="23"/>
        <v>3.2609999999999997</v>
      </c>
      <c r="G208" s="28">
        <f t="shared" si="24"/>
        <v>25.000999999999998</v>
      </c>
    </row>
    <row r="209" spans="1:7" x14ac:dyDescent="0.25">
      <c r="A209" s="12"/>
      <c r="B209" s="2" t="s">
        <v>161</v>
      </c>
      <c r="C209" s="2">
        <v>1</v>
      </c>
      <c r="D209" s="2">
        <v>34.78</v>
      </c>
      <c r="E209" s="2">
        <f t="shared" si="22"/>
        <v>34.78</v>
      </c>
      <c r="F209" s="27">
        <f t="shared" si="23"/>
        <v>5.2169999999999996</v>
      </c>
      <c r="G209" s="28">
        <f t="shared" si="24"/>
        <v>39.997</v>
      </c>
    </row>
    <row r="210" spans="1:7" x14ac:dyDescent="0.25">
      <c r="A210" s="12"/>
      <c r="B210" s="2" t="s">
        <v>162</v>
      </c>
      <c r="C210" s="2">
        <v>1</v>
      </c>
      <c r="D210" s="2">
        <v>7.83</v>
      </c>
      <c r="E210" s="2">
        <f t="shared" si="22"/>
        <v>7.83</v>
      </c>
      <c r="F210" s="27">
        <f t="shared" si="23"/>
        <v>1.1744999999999999</v>
      </c>
      <c r="G210" s="28">
        <f t="shared" si="24"/>
        <v>9.0045000000000002</v>
      </c>
    </row>
    <row r="211" spans="1:7" x14ac:dyDescent="0.25">
      <c r="A211" s="12"/>
      <c r="B211" s="88" t="s">
        <v>215</v>
      </c>
      <c r="C211" s="2">
        <v>1</v>
      </c>
      <c r="D211" s="2">
        <v>21.74</v>
      </c>
      <c r="E211" s="2">
        <f t="shared" si="22"/>
        <v>21.74</v>
      </c>
      <c r="F211" s="27">
        <f t="shared" si="23"/>
        <v>3.2609999999999997</v>
      </c>
      <c r="G211" s="28">
        <f t="shared" si="24"/>
        <v>25.000999999999998</v>
      </c>
    </row>
    <row r="212" spans="1:7" x14ac:dyDescent="0.25">
      <c r="A212" s="12"/>
      <c r="B212" s="73"/>
      <c r="C212" s="2"/>
      <c r="D212" s="2"/>
      <c r="E212" s="2"/>
      <c r="F212" s="2"/>
      <c r="G212" s="36"/>
    </row>
    <row r="213" spans="1:7" x14ac:dyDescent="0.25">
      <c r="A213" s="12"/>
      <c r="B213" s="3" t="s">
        <v>75</v>
      </c>
      <c r="C213" s="3" t="s">
        <v>76</v>
      </c>
      <c r="D213" s="3">
        <v>772248553</v>
      </c>
      <c r="E213" s="2"/>
      <c r="F213" s="2"/>
      <c r="G213" s="37"/>
    </row>
    <row r="214" spans="1:7" x14ac:dyDescent="0.25">
      <c r="A214" s="38"/>
      <c r="B214" s="39"/>
      <c r="C214" s="39"/>
      <c r="D214" s="39"/>
      <c r="E214" s="39"/>
      <c r="F214" s="39"/>
      <c r="G214" s="40"/>
    </row>
    <row r="215" spans="1:7" x14ac:dyDescent="0.25">
      <c r="B215" s="1"/>
      <c r="C215" s="1"/>
      <c r="D215" s="1"/>
      <c r="E215" s="1"/>
      <c r="F215" s="1"/>
      <c r="G215" s="41"/>
    </row>
    <row r="216" spans="1:7" x14ac:dyDescent="0.25">
      <c r="B216" s="1"/>
      <c r="C216" s="1"/>
      <c r="D216" s="1"/>
      <c r="E216" s="1"/>
      <c r="F216" s="1"/>
      <c r="G216" s="41"/>
    </row>
  </sheetData>
  <hyperlinks>
    <hyperlink ref="D5" r:id="rId1" display="www.party4hire.com"/>
    <hyperlink ref="D3" r:id="rId2" display="sales@partyforhire.com"/>
    <hyperlink ref="D4" r:id="rId3" display="admin@partyforhire.com"/>
  </hyperlinks>
  <pageMargins left="0.7" right="0.7" top="0.75" bottom="0.75" header="0.3" footer="0.3"/>
  <pageSetup paperSize="9" orientation="portrait" horizontalDpi="120" verticalDpi="72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 '14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Party 4 Hire</dc:creator>
  <cp:lastModifiedBy>Mudondo Chris</cp:lastModifiedBy>
  <cp:lastPrinted>2015-10-02T06:55:01Z</cp:lastPrinted>
  <dcterms:created xsi:type="dcterms:W3CDTF">2012-12-03T07:56:35Z</dcterms:created>
  <dcterms:modified xsi:type="dcterms:W3CDTF">2015-10-09T08:57:16Z</dcterms:modified>
</cp:coreProperties>
</file>